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" yWindow="420" windowWidth="14940" windowHeight="804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<sst xmlns="http://schemas.openxmlformats.org/spreadsheetml/2006/main" count="627" uniqueCount="149">
  <si>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</si>
  <si>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</si>
  <si>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</si>
  <si>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</si>
  <si>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</si>
  <si>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</si>
  <si>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</si>
  <si>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</si>
  <si>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</si>
  <si>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</si>
  <si>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</si>
  <si>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</si>
  <si>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</si>
  <si>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</si>
  <si>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</si>
  <si>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</si>
  <si>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</si>
  <si>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</si>
  <si>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</si>
  <si>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</si>
  <si>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サンプル数</t>
  </si>
  <si>
    <t>（％）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</si>
  <si>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</si>
  <si>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</si>
  <si>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</si>
  <si>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</si>
  <si>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</si>
  <si>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</si>
  <si>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</si>
  <si>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</si>
  <si>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</si>
  <si>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</si>
  <si>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</si>
  <si>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</si>
  <si>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</si>
  <si>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</si>
  <si>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</si>
  <si>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</si>
  <si>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</si>
  <si>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</si>
  <si>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</si>
  <si>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</si>
  <si>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</si>
  <si>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</si>
  <si>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</si>
  <si>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</si>
  <si>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</si>
  <si>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</si>
  <si>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</si>
  <si>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</si>
  <si>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</si>
  <si>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</si>
  <si>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</si>
  <si>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</si>
  <si>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</si>
  <si>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</si>
  <si>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</si>
  <si>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</si>
  <si>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</si>
  <si>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</si>
  <si>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</si>
  <si>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</si>
  <si>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</si>
  <si>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</si>
  <si>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</si>
  <si>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</si>
  <si>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</si>
  <si>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</si>
  <si>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</si>
  <si>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</si>
  <si>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</si>
  <si>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</si>
  <si>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</si>
  <si>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</si>
  <si>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</si>
  <si>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</si>
  <si>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</si>
  <si>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</si>
  <si>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</si>
  <si>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</si>
  <si>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</si>
  <si>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</si>
  <si>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t>21年　3月</t>
  </si>
  <si>
    <t>家計簿（時系列）</t>
  </si>
  <si>
    <t>22年</t>
  </si>
  <si>
    <t>問2(1)①景気は良くなっている</t>
  </si>
  <si>
    <t>（ＳＡ）</t>
  </si>
  <si>
    <t>№</t>
  </si>
  <si>
    <t>カテゴリ</t>
  </si>
  <si>
    <t>件数</t>
  </si>
  <si>
    <t>(全体)%</t>
  </si>
  <si>
    <t>そう思う</t>
  </si>
  <si>
    <t>どちらかと言えばそう思う</t>
  </si>
  <si>
    <t>どちらかと言えばそう思わない</t>
  </si>
  <si>
    <t>そう思わない</t>
  </si>
  <si>
    <t>不明</t>
  </si>
  <si>
    <t>サンプル数（％ﾍﾞｰｽ）</t>
  </si>
  <si>
    <t>問2(1)②雇用環境は良くなっている</t>
  </si>
  <si>
    <t>問2(1)③日用品の価格は下がっている</t>
  </si>
  <si>
    <t>問2(2)①景気は良くなると思う</t>
  </si>
  <si>
    <t>問2(2)②雇用環境は良くなると思う</t>
  </si>
  <si>
    <t>問2(2)③日用品の価格は下がると思う</t>
  </si>
  <si>
    <t>問3(1)①世帯（勤労）収入は増えた</t>
  </si>
  <si>
    <t>問3(2)①世帯収入は増えると思う</t>
  </si>
  <si>
    <t>問3(1)②資産価値は増えた</t>
  </si>
  <si>
    <t>問3(2)②資産価値は増えると思う</t>
  </si>
  <si>
    <t>問3(1)③積極的にお金を使っている</t>
  </si>
  <si>
    <t>問3(2)③積極的にお金を使いたい</t>
  </si>
  <si>
    <t>問3(1)④暮らしにゆとりができた</t>
  </si>
  <si>
    <t>問3(2)④暮し向きは良くなると思う</t>
  </si>
  <si>
    <t>問4(1)①嗜好品の購入</t>
  </si>
  <si>
    <t>問4(2)①嗜好品の購入</t>
  </si>
  <si>
    <t>意欲的である</t>
  </si>
  <si>
    <t>意欲的に行う</t>
  </si>
  <si>
    <t>どちらかと言えば意欲的である</t>
  </si>
  <si>
    <t>どちらかと言えば意欲的に行う</t>
  </si>
  <si>
    <t>どちらかと言えば手控えている</t>
  </si>
  <si>
    <t>どちらかと言えば手控える</t>
  </si>
  <si>
    <t>手控えている</t>
  </si>
  <si>
    <t>手控える</t>
  </si>
  <si>
    <t>問4(1)②ファッション衣料・靴などの購入</t>
  </si>
  <si>
    <t>問4(2)②ファッション衣料･靴の購入</t>
  </si>
  <si>
    <t>問4(1)③家電・ＡＶ製品、家具などの購入</t>
  </si>
  <si>
    <t>問4(2)③家電・ＡＶ製品、家具などの購入</t>
  </si>
  <si>
    <t>問4(1)④金融商品の購入</t>
  </si>
  <si>
    <t>問4(2)④金融商品の購入</t>
  </si>
  <si>
    <t>問4(1)⑤娯楽・レジャーへの支出</t>
  </si>
  <si>
    <t>問4(2)⑤娯楽・レジャーへの支出</t>
  </si>
  <si>
    <t>問4(1)⑥習い事への支出</t>
  </si>
  <si>
    <t>問4(2)⑥習い事への支出</t>
  </si>
  <si>
    <t>問4(1)⑦交際費</t>
  </si>
  <si>
    <t>問4(2)⑦交際費</t>
  </si>
  <si>
    <t>問5①自家用車の購入</t>
  </si>
  <si>
    <t>問5②住宅の購入、リフォーム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</si>
  <si>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</si>
  <si>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</si>
  <si>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</si>
  <si>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</si>
  <si>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</si>
  <si>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</si>
  <si>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</si>
  <si>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</si>
  <si>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</si>
  <si>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</si>
  <si>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</si>
  <si>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</si>
  <si>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</si>
  <si>
    <t>22年　3月</t>
  </si>
  <si>
    <t>平均消費性向（支出計÷収入計×100）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</si>
</sst>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  <numFmt numFmtId="19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186" fontId="4" fillId="0" borderId="0" xfId="42" applyNumberFormat="1" applyFont="1" applyFill="1" applyBorder="1" applyAlignment="1">
      <alignment/>
    </xf>
    <xf numFmtId="49" fontId="4" fillId="0" borderId="13" xfId="49" applyNumberFormat="1" applyFont="1" applyBorder="1" applyAlignment="1">
      <alignment horizontal="left" vertical="center" wrapText="1"/>
    </xf>
    <xf numFmtId="38" fontId="4" fillId="0" borderId="13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14" xfId="49" applyNumberFormat="1" applyFont="1" applyBorder="1" applyAlignment="1">
      <alignment horizontal="left" vertical="center" wrapText="1"/>
    </xf>
    <xf numFmtId="38" fontId="4" fillId="0" borderId="14" xfId="49" applyFont="1" applyBorder="1" applyAlignment="1">
      <alignment/>
    </xf>
    <xf numFmtId="38" fontId="4" fillId="0" borderId="14" xfId="49" applyFont="1" applyFill="1" applyBorder="1" applyAlignment="1">
      <alignment/>
    </xf>
    <xf numFmtId="186" fontId="4" fillId="0" borderId="13" xfId="42" applyNumberFormat="1" applyFont="1" applyFill="1" applyBorder="1" applyAlignment="1">
      <alignment/>
    </xf>
    <xf numFmtId="38" fontId="4" fillId="0" borderId="13" xfId="49" applyFont="1" applyFill="1" applyBorder="1" applyAlignment="1">
      <alignment/>
    </xf>
    <xf numFmtId="49" fontId="4" fillId="0" borderId="12" xfId="49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38" fontId="4" fillId="0" borderId="10" xfId="49" applyFont="1" applyFill="1" applyBorder="1" applyAlignment="1">
      <alignment/>
    </xf>
    <xf numFmtId="49" fontId="4" fillId="0" borderId="0" xfId="49" applyNumberFormat="1" applyFont="1" applyBorder="1" applyAlignment="1">
      <alignment vertical="center" wrapText="1"/>
    </xf>
    <xf numFmtId="38" fontId="4" fillId="0" borderId="0" xfId="49" applyFont="1" applyFill="1" applyBorder="1" applyAlignment="1">
      <alignment/>
    </xf>
    <xf numFmtId="198" fontId="4" fillId="0" borderId="10" xfId="49" applyNumberFormat="1" applyFont="1" applyFill="1" applyBorder="1" applyAlignment="1">
      <alignment/>
    </xf>
    <xf numFmtId="38" fontId="4" fillId="0" borderId="15" xfId="49" applyFont="1" applyBorder="1" applyAlignment="1">
      <alignment horizontal="left" vertical="top"/>
    </xf>
    <xf numFmtId="38" fontId="4" fillId="0" borderId="16" xfId="49" applyFont="1" applyBorder="1" applyAlignment="1">
      <alignment horizontal="left" vertical="top"/>
    </xf>
    <xf numFmtId="38" fontId="4" fillId="0" borderId="17" xfId="49" applyFont="1" applyBorder="1" applyAlignment="1">
      <alignment horizontal="left" vertical="top"/>
    </xf>
    <xf numFmtId="38" fontId="4" fillId="0" borderId="18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5" xfId="49" applyFont="1" applyBorder="1" applyAlignment="1">
      <alignment horizontal="left"/>
    </xf>
    <xf numFmtId="38" fontId="4" fillId="0" borderId="18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13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0" xfId="0" applyFont="1" applyBorder="1" applyAlignment="1">
      <alignment shrinkToFit="1"/>
    </xf>
    <xf numFmtId="0" fontId="25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85" fontId="25" fillId="0" borderId="20" xfId="0" applyNumberFormat="1" applyFont="1" applyBorder="1" applyAlignment="1">
      <alignment/>
    </xf>
    <xf numFmtId="185" fontId="25" fillId="0" borderId="14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197" fontId="25" fillId="0" borderId="14" xfId="0" applyNumberFormat="1" applyFont="1" applyBorder="1" applyAlignment="1">
      <alignment/>
    </xf>
    <xf numFmtId="197" fontId="25" fillId="0" borderId="21" xfId="0" applyNumberFormat="1" applyFont="1" applyBorder="1" applyAlignment="1">
      <alignment shrinkToFit="1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85" fontId="25" fillId="0" borderId="22" xfId="0" applyNumberFormat="1" applyFont="1" applyBorder="1" applyAlignment="1">
      <alignment/>
    </xf>
    <xf numFmtId="197" fontId="25" fillId="0" borderId="12" xfId="0" applyNumberFormat="1" applyFont="1" applyBorder="1" applyAlignment="1">
      <alignment/>
    </xf>
    <xf numFmtId="185" fontId="25" fillId="0" borderId="0" xfId="0" applyNumberFormat="1" applyFont="1" applyAlignment="1">
      <alignment/>
    </xf>
    <xf numFmtId="185" fontId="25" fillId="0" borderId="12" xfId="0" applyNumberFormat="1" applyFont="1" applyBorder="1" applyAlignment="1">
      <alignment/>
    </xf>
    <xf numFmtId="194" fontId="25" fillId="0" borderId="20" xfId="42" applyNumberFormat="1" applyFont="1" applyBorder="1" applyAlignment="1">
      <alignment/>
    </xf>
    <xf numFmtId="194" fontId="25" fillId="0" borderId="14" xfId="42" applyNumberFormat="1" applyFont="1" applyBorder="1" applyAlignment="1">
      <alignment/>
    </xf>
    <xf numFmtId="194" fontId="25" fillId="0" borderId="0" xfId="42" applyNumberFormat="1" applyFont="1" applyBorder="1" applyAlignment="1">
      <alignment/>
    </xf>
    <xf numFmtId="194" fontId="25" fillId="0" borderId="22" xfId="42" applyNumberFormat="1" applyFont="1" applyBorder="1" applyAlignment="1">
      <alignment/>
    </xf>
    <xf numFmtId="194" fontId="25" fillId="0" borderId="12" xfId="42" applyNumberFormat="1" applyFont="1" applyBorder="1" applyAlignment="1">
      <alignment/>
    </xf>
    <xf numFmtId="194" fontId="25" fillId="0" borderId="25" xfId="42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'問５'!#REF!</c:f>
            </c:numRef>
          </c:val>
        </c:ser>
        <c:ser>
          <c:idx val="1"/>
          <c:order val="1"/>
          <c:tx>
            <c:strRef>
              <c:f>'問５'!#REF!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'問５'!#REF!</c:f>
            </c:numRef>
          </c:val>
        </c:ser>
        <c:ser>
          <c:idx val="2"/>
          <c:order val="2"/>
          <c:tx>
            <c:strRef>
              <c:f>'問５'!#REF!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'問５'!#REF!</c:f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52298369"/>
        <c:axId val="923274"/>
      </c:barChart>
      <c:catAx>
        <c:axId val="52298369"/>
        <c:scaling>
          <c:orientation val="maxMin"/>
        </c:scaling>
        <c:axPos val="l"/>
        <c:delete val="1"/>
        <c:majorTickMark val="out"/>
        <c:minorTickMark val="none"/>
        <c:tickLblPos val="none"/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</c:scaling>
        <c:axPos val="t"/>
        <c:delete val="1"/>
        <c:majorTickMark val="out"/>
        <c:minorTickMark val="none"/>
        <c:tickLblPos val="none"/>
        <c:crossAx val="522983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0.39125</cdr:y>
    </cdr:from>
    <cdr:to>
      <cdr:x>0.98225</cdr:x>
      <cdr:y>0.77675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0"/>
          <a:ext cx="295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0.0065</cdr:x>
      <cdr:y>0.90975</cdr:y>
    </cdr:from>
    <cdr:to>
      <cdr:x>0.11325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4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108585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90" zoomScaleNormal="90" zoomScalePageLayoutView="0" workbookViewId="0" topLeftCell="A1">
      <selection activeCell="F36" sqref="F36"/>
    </sheetView>
  </sheetViews>
  <sheetFormatPr defaultColWidth="9.00390625" defaultRowHeight="13.5"/>
  <cols>
    <col min="2" max="2" width="24.625" style="0" customWidth="1"/>
    <col min="3" max="3" width="9.00390625" style="6" customWidth="1"/>
  </cols>
  <sheetData>
    <row r="1" ht="12.75">
      <c r="A1" t="s">
        <v>23</v>
      </c>
    </row>
    <row r="2" spans="1:3" ht="12.75">
      <c r="A2" t="s">
        <v>0</v>
      </c>
      <c r="C2" s="8" t="s">
        <v>21</v>
      </c>
    </row>
    <row r="3" spans="2:3" ht="12.75">
      <c r="B3" s="1" t="s">
        <v>1</v>
      </c>
      <c r="C3" s="7">
        <v>49.3</v>
      </c>
    </row>
    <row r="4" spans="2:3" ht="12.75">
      <c r="B4" s="1" t="s">
        <v>2</v>
      </c>
      <c r="C4" s="7">
        <v>4.2</v>
      </c>
    </row>
    <row r="5" spans="2:3" ht="12.75">
      <c r="B5" s="1" t="s">
        <v>3</v>
      </c>
      <c r="C5" s="7">
        <v>18.7</v>
      </c>
    </row>
    <row r="6" spans="2:3" ht="12.75">
      <c r="B6" s="1" t="s">
        <v>4</v>
      </c>
      <c r="C6" s="7">
        <v>26.9</v>
      </c>
    </row>
    <row r="7" spans="2:3" ht="12.75">
      <c r="B7" s="3" t="s">
        <v>36</v>
      </c>
      <c r="C7" s="11">
        <v>450</v>
      </c>
    </row>
    <row r="9" spans="1:3" ht="12.75">
      <c r="A9" t="s">
        <v>24</v>
      </c>
      <c r="C9" s="8" t="s">
        <v>25</v>
      </c>
    </row>
    <row r="10" spans="2:3" ht="13.5" thickBot="1">
      <c r="B10" s="4" t="s">
        <v>26</v>
      </c>
      <c r="C10" s="10">
        <v>48.46</v>
      </c>
    </row>
    <row r="11" spans="2:3" ht="13.5" thickTop="1">
      <c r="B11" s="3" t="s">
        <v>20</v>
      </c>
      <c r="C11" s="11">
        <v>450</v>
      </c>
    </row>
    <row r="13" spans="1:3" ht="12.75">
      <c r="A13" t="s">
        <v>5</v>
      </c>
      <c r="C13" s="8" t="s">
        <v>21</v>
      </c>
    </row>
    <row r="14" spans="2:3" ht="12.75">
      <c r="B14" s="1" t="s">
        <v>6</v>
      </c>
      <c r="C14" s="7">
        <v>17.8</v>
      </c>
    </row>
    <row r="15" spans="2:3" ht="12.75">
      <c r="B15" s="1" t="s">
        <v>7</v>
      </c>
      <c r="C15" s="7">
        <v>55.1</v>
      </c>
    </row>
    <row r="16" spans="2:3" ht="12.75">
      <c r="B16" s="1" t="s">
        <v>8</v>
      </c>
      <c r="C16" s="7">
        <v>21.3</v>
      </c>
    </row>
    <row r="17" spans="2:3" ht="13.5" thickBot="1">
      <c r="B17" s="2" t="s">
        <v>9</v>
      </c>
      <c r="C17" s="9">
        <v>3.1</v>
      </c>
    </row>
    <row r="18" spans="2:3" ht="13.5" thickTop="1">
      <c r="B18" s="3" t="s">
        <v>20</v>
      </c>
      <c r="C18" s="11">
        <v>450</v>
      </c>
    </row>
    <row r="20" spans="1:3" ht="12.75">
      <c r="A20" t="s">
        <v>27</v>
      </c>
      <c r="C20" s="8" t="s">
        <v>28</v>
      </c>
    </row>
    <row r="21" spans="2:3" ht="13.5" thickBot="1">
      <c r="B21" s="2" t="s">
        <v>26</v>
      </c>
      <c r="C21" s="10">
        <v>3.97</v>
      </c>
    </row>
    <row r="22" spans="2:3" ht="13.5" thickTop="1">
      <c r="B22" s="3" t="s">
        <v>20</v>
      </c>
      <c r="C22" s="11">
        <v>450</v>
      </c>
    </row>
    <row r="24" spans="1:3" ht="12.75">
      <c r="A24" t="s">
        <v>10</v>
      </c>
      <c r="C24" s="8" t="s">
        <v>28</v>
      </c>
    </row>
    <row r="25" spans="2:3" ht="13.5" thickBot="1">
      <c r="B25" s="2" t="s">
        <v>26</v>
      </c>
      <c r="C25" s="10">
        <v>1.88</v>
      </c>
    </row>
    <row r="26" spans="2:3" ht="13.5" thickTop="1">
      <c r="B26" s="3" t="s">
        <v>20</v>
      </c>
      <c r="C26" s="11">
        <v>450</v>
      </c>
    </row>
    <row r="28" spans="1:3" ht="12.75">
      <c r="A28" t="s">
        <v>29</v>
      </c>
      <c r="C28" s="8" t="s">
        <v>21</v>
      </c>
    </row>
    <row r="29" spans="2:3" ht="12.75">
      <c r="B29" s="1" t="s">
        <v>11</v>
      </c>
      <c r="C29" s="7">
        <v>14.4</v>
      </c>
    </row>
    <row r="30" spans="2:3" ht="12.75">
      <c r="B30" s="1" t="s">
        <v>12</v>
      </c>
      <c r="C30" s="7">
        <v>36.4</v>
      </c>
    </row>
    <row r="31" spans="2:3" ht="12.75">
      <c r="B31" s="1" t="s">
        <v>13</v>
      </c>
      <c r="C31" s="7">
        <v>37.1</v>
      </c>
    </row>
    <row r="32" spans="2:4" ht="13.5" thickBot="1">
      <c r="B32" s="2" t="s">
        <v>14</v>
      </c>
      <c r="C32" s="9">
        <v>7.6</v>
      </c>
      <c r="D32" s="5"/>
    </row>
    <row r="33" spans="2:3" ht="13.5" thickTop="1">
      <c r="B33" s="3" t="s">
        <v>20</v>
      </c>
      <c r="C33" s="11">
        <v>450</v>
      </c>
    </row>
    <row r="35" spans="1:3" ht="12.75">
      <c r="A35" t="s">
        <v>35</v>
      </c>
      <c r="C35" s="8" t="s">
        <v>21</v>
      </c>
    </row>
    <row r="36" spans="2:3" ht="12.75">
      <c r="B36" s="1" t="s">
        <v>30</v>
      </c>
      <c r="C36" s="7">
        <v>74.4</v>
      </c>
    </row>
    <row r="37" spans="2:3" ht="12.75">
      <c r="B37" s="1" t="s">
        <v>31</v>
      </c>
      <c r="C37" s="7">
        <v>3.1</v>
      </c>
    </row>
    <row r="38" spans="2:3" ht="12.75">
      <c r="B38" s="1" t="s">
        <v>32</v>
      </c>
      <c r="C38" s="7">
        <v>11.1</v>
      </c>
    </row>
    <row r="39" spans="2:3" ht="12.75">
      <c r="B39" s="1" t="s">
        <v>33</v>
      </c>
      <c r="C39" s="7">
        <v>4.7</v>
      </c>
    </row>
    <row r="40" spans="2:3" ht="12.75">
      <c r="B40" s="1" t="s">
        <v>34</v>
      </c>
      <c r="C40" s="7">
        <v>2.9</v>
      </c>
    </row>
    <row r="41" spans="2:3" ht="13.5" thickBot="1">
      <c r="B41" s="2" t="s">
        <v>9</v>
      </c>
      <c r="C41" s="9">
        <v>0.7</v>
      </c>
    </row>
    <row r="42" spans="2:3" ht="13.5" thickTop="1">
      <c r="B42" s="3" t="s">
        <v>16</v>
      </c>
      <c r="C42" s="11">
        <v>450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3.5"/>
  <cols>
    <col min="1" max="1" width="4.875" style="31" customWidth="1"/>
    <col min="2" max="2" width="30.875" style="31" customWidth="1"/>
    <col min="3" max="5" width="8.875" style="31" customWidth="1"/>
    <col min="6" max="6" width="5.375" style="31" customWidth="1"/>
    <col min="7" max="7" width="26.25390625" style="31" customWidth="1"/>
    <col min="8" max="16384" width="8.875" style="31" customWidth="1"/>
  </cols>
  <sheetData>
    <row r="2" spans="2:8" ht="12">
      <c r="B2" s="31" t="s">
        <v>85</v>
      </c>
      <c r="C2" s="31" t="s">
        <v>86</v>
      </c>
      <c r="G2" s="31" t="s">
        <v>99</v>
      </c>
      <c r="H2" s="31" t="s">
        <v>86</v>
      </c>
    </row>
    <row r="3" spans="1:9" ht="12">
      <c r="A3" s="32" t="s">
        <v>87</v>
      </c>
      <c r="B3" s="32" t="s">
        <v>88</v>
      </c>
      <c r="C3" s="32" t="s">
        <v>89</v>
      </c>
      <c r="D3" s="32" t="s">
        <v>90</v>
      </c>
      <c r="F3" s="32" t="s">
        <v>87</v>
      </c>
      <c r="G3" s="32" t="s">
        <v>88</v>
      </c>
      <c r="H3" s="32" t="s">
        <v>89</v>
      </c>
      <c r="I3" s="32" t="s">
        <v>90</v>
      </c>
    </row>
    <row r="4" spans="1:9" ht="12">
      <c r="A4" s="32">
        <v>1</v>
      </c>
      <c r="B4" s="32" t="s">
        <v>91</v>
      </c>
      <c r="C4" s="32">
        <v>2</v>
      </c>
      <c r="D4" s="32">
        <v>0.4</v>
      </c>
      <c r="F4" s="32">
        <v>1</v>
      </c>
      <c r="G4" s="32" t="s">
        <v>91</v>
      </c>
      <c r="H4" s="32">
        <v>5</v>
      </c>
      <c r="I4" s="32">
        <v>1.1</v>
      </c>
    </row>
    <row r="5" spans="1:9" ht="12">
      <c r="A5" s="32">
        <v>2</v>
      </c>
      <c r="B5" s="32" t="s">
        <v>92</v>
      </c>
      <c r="C5" s="32">
        <v>30</v>
      </c>
      <c r="D5" s="32">
        <v>6.7</v>
      </c>
      <c r="F5" s="32">
        <v>2</v>
      </c>
      <c r="G5" s="32" t="s">
        <v>92</v>
      </c>
      <c r="H5" s="32">
        <v>43</v>
      </c>
      <c r="I5" s="32">
        <v>9.6</v>
      </c>
    </row>
    <row r="6" spans="1:9" ht="12">
      <c r="A6" s="32">
        <v>3</v>
      </c>
      <c r="B6" s="32" t="s">
        <v>15</v>
      </c>
      <c r="C6" s="32">
        <v>107</v>
      </c>
      <c r="D6" s="32">
        <v>23.8</v>
      </c>
      <c r="F6" s="32">
        <v>3</v>
      </c>
      <c r="G6" s="32" t="s">
        <v>15</v>
      </c>
      <c r="H6" s="32">
        <v>135</v>
      </c>
      <c r="I6" s="32">
        <v>30</v>
      </c>
    </row>
    <row r="7" spans="1:9" ht="12">
      <c r="A7" s="32">
        <v>4</v>
      </c>
      <c r="B7" s="32" t="s">
        <v>93</v>
      </c>
      <c r="C7" s="32">
        <v>138</v>
      </c>
      <c r="D7" s="32">
        <v>30.7</v>
      </c>
      <c r="F7" s="32">
        <v>4</v>
      </c>
      <c r="G7" s="32" t="s">
        <v>93</v>
      </c>
      <c r="H7" s="32">
        <v>132</v>
      </c>
      <c r="I7" s="32">
        <v>29.3</v>
      </c>
    </row>
    <row r="8" spans="1:9" ht="12">
      <c r="A8" s="32">
        <v>5</v>
      </c>
      <c r="B8" s="32" t="s">
        <v>94</v>
      </c>
      <c r="C8" s="32">
        <v>173</v>
      </c>
      <c r="D8" s="32">
        <v>38.4</v>
      </c>
      <c r="F8" s="32">
        <v>5</v>
      </c>
      <c r="G8" s="32" t="s">
        <v>94</v>
      </c>
      <c r="H8" s="32">
        <v>135</v>
      </c>
      <c r="I8" s="32">
        <v>30</v>
      </c>
    </row>
    <row r="9" spans="1:9" ht="12">
      <c r="A9" s="32"/>
      <c r="B9" s="32" t="s">
        <v>95</v>
      </c>
      <c r="C9" s="32">
        <v>0</v>
      </c>
      <c r="D9" s="32">
        <v>0</v>
      </c>
      <c r="F9" s="32"/>
      <c r="G9" s="32" t="s">
        <v>95</v>
      </c>
      <c r="H9" s="32">
        <v>0</v>
      </c>
      <c r="I9" s="32">
        <v>0</v>
      </c>
    </row>
    <row r="10" spans="1:9" ht="12">
      <c r="A10" s="32"/>
      <c r="B10" s="32" t="s">
        <v>96</v>
      </c>
      <c r="C10" s="32">
        <v>450</v>
      </c>
      <c r="D10" s="32">
        <v>100</v>
      </c>
      <c r="F10" s="32"/>
      <c r="G10" s="32" t="s">
        <v>96</v>
      </c>
      <c r="H10" s="32">
        <v>450</v>
      </c>
      <c r="I10" s="32">
        <v>100</v>
      </c>
    </row>
    <row r="12" spans="2:8" ht="12">
      <c r="B12" s="31" t="s">
        <v>97</v>
      </c>
      <c r="C12" s="31" t="s">
        <v>86</v>
      </c>
      <c r="G12" s="31" t="s">
        <v>100</v>
      </c>
      <c r="H12" s="31" t="s">
        <v>86</v>
      </c>
    </row>
    <row r="13" spans="1:9" ht="12">
      <c r="A13" s="32" t="s">
        <v>87</v>
      </c>
      <c r="B13" s="32" t="s">
        <v>88</v>
      </c>
      <c r="C13" s="32" t="s">
        <v>89</v>
      </c>
      <c r="D13" s="32" t="s">
        <v>90</v>
      </c>
      <c r="F13" s="32" t="s">
        <v>87</v>
      </c>
      <c r="G13" s="32" t="s">
        <v>88</v>
      </c>
      <c r="H13" s="32" t="s">
        <v>89</v>
      </c>
      <c r="I13" s="32" t="s">
        <v>90</v>
      </c>
    </row>
    <row r="14" spans="1:9" ht="12">
      <c r="A14" s="32">
        <v>1</v>
      </c>
      <c r="B14" s="32" t="s">
        <v>91</v>
      </c>
      <c r="C14" s="32">
        <v>1</v>
      </c>
      <c r="D14" s="32">
        <v>0.2</v>
      </c>
      <c r="F14" s="32">
        <v>1</v>
      </c>
      <c r="G14" s="32" t="s">
        <v>91</v>
      </c>
      <c r="H14" s="32">
        <v>3</v>
      </c>
      <c r="I14" s="32">
        <v>0.7</v>
      </c>
    </row>
    <row r="15" spans="1:9" ht="12">
      <c r="A15" s="32">
        <v>2</v>
      </c>
      <c r="B15" s="32" t="s">
        <v>92</v>
      </c>
      <c r="C15" s="32">
        <v>16</v>
      </c>
      <c r="D15" s="32">
        <v>3.6</v>
      </c>
      <c r="F15" s="32">
        <v>2</v>
      </c>
      <c r="G15" s="32" t="s">
        <v>92</v>
      </c>
      <c r="H15" s="32">
        <v>28</v>
      </c>
      <c r="I15" s="32">
        <v>6.2</v>
      </c>
    </row>
    <row r="16" spans="1:9" ht="12">
      <c r="A16" s="32">
        <v>3</v>
      </c>
      <c r="B16" s="32" t="s">
        <v>15</v>
      </c>
      <c r="C16" s="32">
        <v>65</v>
      </c>
      <c r="D16" s="32">
        <v>14.4</v>
      </c>
      <c r="F16" s="32">
        <v>3</v>
      </c>
      <c r="G16" s="32" t="s">
        <v>15</v>
      </c>
      <c r="H16" s="32">
        <v>97</v>
      </c>
      <c r="I16" s="32">
        <v>21.6</v>
      </c>
    </row>
    <row r="17" spans="1:9" ht="12">
      <c r="A17" s="32">
        <v>4</v>
      </c>
      <c r="B17" s="32" t="s">
        <v>93</v>
      </c>
      <c r="C17" s="32">
        <v>132</v>
      </c>
      <c r="D17" s="32">
        <v>29.3</v>
      </c>
      <c r="F17" s="32">
        <v>4</v>
      </c>
      <c r="G17" s="32" t="s">
        <v>93</v>
      </c>
      <c r="H17" s="32">
        <v>164</v>
      </c>
      <c r="I17" s="32">
        <v>36.4</v>
      </c>
    </row>
    <row r="18" spans="1:9" ht="12">
      <c r="A18" s="32">
        <v>5</v>
      </c>
      <c r="B18" s="32" t="s">
        <v>94</v>
      </c>
      <c r="C18" s="32">
        <v>236</v>
      </c>
      <c r="D18" s="32">
        <v>52.4</v>
      </c>
      <c r="F18" s="32">
        <v>5</v>
      </c>
      <c r="G18" s="32" t="s">
        <v>94</v>
      </c>
      <c r="H18" s="32">
        <v>158</v>
      </c>
      <c r="I18" s="32">
        <v>35.1</v>
      </c>
    </row>
    <row r="19" spans="1:9" ht="12">
      <c r="A19" s="32"/>
      <c r="B19" s="32" t="s">
        <v>95</v>
      </c>
      <c r="C19" s="32">
        <v>0</v>
      </c>
      <c r="D19" s="32">
        <v>0</v>
      </c>
      <c r="F19" s="32"/>
      <c r="G19" s="32" t="s">
        <v>95</v>
      </c>
      <c r="H19" s="32">
        <v>0</v>
      </c>
      <c r="I19" s="32">
        <v>0</v>
      </c>
    </row>
    <row r="20" spans="1:9" ht="12">
      <c r="A20" s="32"/>
      <c r="B20" s="32" t="s">
        <v>96</v>
      </c>
      <c r="C20" s="32">
        <v>450</v>
      </c>
      <c r="D20" s="32">
        <v>100</v>
      </c>
      <c r="F20" s="32"/>
      <c r="G20" s="32" t="s">
        <v>96</v>
      </c>
      <c r="H20" s="32">
        <v>450</v>
      </c>
      <c r="I20" s="32">
        <v>100</v>
      </c>
    </row>
    <row r="22" spans="2:8" ht="12">
      <c r="B22" s="31" t="s">
        <v>98</v>
      </c>
      <c r="C22" s="31" t="s">
        <v>86</v>
      </c>
      <c r="G22" s="31" t="s">
        <v>101</v>
      </c>
      <c r="H22" s="31" t="s">
        <v>86</v>
      </c>
    </row>
    <row r="23" spans="1:9" ht="12">
      <c r="A23" s="32" t="s">
        <v>87</v>
      </c>
      <c r="B23" s="32" t="s">
        <v>88</v>
      </c>
      <c r="C23" s="32" t="s">
        <v>89</v>
      </c>
      <c r="D23" s="32" t="s">
        <v>90</v>
      </c>
      <c r="F23" s="32" t="s">
        <v>87</v>
      </c>
      <c r="G23" s="32" t="s">
        <v>88</v>
      </c>
      <c r="H23" s="32" t="s">
        <v>89</v>
      </c>
      <c r="I23" s="32" t="s">
        <v>90</v>
      </c>
    </row>
    <row r="24" spans="1:9" ht="12">
      <c r="A24" s="32">
        <v>1</v>
      </c>
      <c r="B24" s="32" t="s">
        <v>91</v>
      </c>
      <c r="C24" s="32">
        <v>27</v>
      </c>
      <c r="D24" s="32">
        <v>6</v>
      </c>
      <c r="F24" s="32">
        <v>1</v>
      </c>
      <c r="G24" s="32" t="s">
        <v>91</v>
      </c>
      <c r="H24" s="32">
        <v>13</v>
      </c>
      <c r="I24" s="32">
        <v>2.9</v>
      </c>
    </row>
    <row r="25" spans="1:9" ht="12">
      <c r="A25" s="32">
        <v>2</v>
      </c>
      <c r="B25" s="32" t="s">
        <v>92</v>
      </c>
      <c r="C25" s="32">
        <v>123</v>
      </c>
      <c r="D25" s="32">
        <v>27.3</v>
      </c>
      <c r="F25" s="32">
        <v>2</v>
      </c>
      <c r="G25" s="32" t="s">
        <v>92</v>
      </c>
      <c r="H25" s="32">
        <v>67</v>
      </c>
      <c r="I25" s="32">
        <v>14.9</v>
      </c>
    </row>
    <row r="26" spans="1:9" ht="12">
      <c r="A26" s="32">
        <v>3</v>
      </c>
      <c r="B26" s="32" t="s">
        <v>15</v>
      </c>
      <c r="C26" s="32">
        <v>140</v>
      </c>
      <c r="D26" s="32">
        <v>31.1</v>
      </c>
      <c r="F26" s="32">
        <v>3</v>
      </c>
      <c r="G26" s="32" t="s">
        <v>15</v>
      </c>
      <c r="H26" s="32">
        <v>173</v>
      </c>
      <c r="I26" s="32">
        <v>38.4</v>
      </c>
    </row>
    <row r="27" spans="1:9" ht="12">
      <c r="A27" s="32">
        <v>4</v>
      </c>
      <c r="B27" s="32" t="s">
        <v>93</v>
      </c>
      <c r="C27" s="32">
        <v>85</v>
      </c>
      <c r="D27" s="32">
        <v>18.9</v>
      </c>
      <c r="F27" s="32">
        <v>4</v>
      </c>
      <c r="G27" s="32" t="s">
        <v>93</v>
      </c>
      <c r="H27" s="32">
        <v>110</v>
      </c>
      <c r="I27" s="32">
        <v>24.4</v>
      </c>
    </row>
    <row r="28" spans="1:9" ht="12">
      <c r="A28" s="32">
        <v>5</v>
      </c>
      <c r="B28" s="32" t="s">
        <v>94</v>
      </c>
      <c r="C28" s="32">
        <v>75</v>
      </c>
      <c r="D28" s="32">
        <v>16.7</v>
      </c>
      <c r="F28" s="32">
        <v>5</v>
      </c>
      <c r="G28" s="32" t="s">
        <v>94</v>
      </c>
      <c r="H28" s="32">
        <v>87</v>
      </c>
      <c r="I28" s="32">
        <v>19.3</v>
      </c>
    </row>
    <row r="29" spans="1:9" ht="12">
      <c r="A29" s="32"/>
      <c r="B29" s="32" t="s">
        <v>95</v>
      </c>
      <c r="C29" s="32">
        <v>0</v>
      </c>
      <c r="D29" s="32">
        <v>0</v>
      </c>
      <c r="F29" s="32"/>
      <c r="G29" s="32" t="s">
        <v>95</v>
      </c>
      <c r="H29" s="32">
        <v>0</v>
      </c>
      <c r="I29" s="32">
        <v>0</v>
      </c>
    </row>
    <row r="30" spans="1:9" ht="12">
      <c r="A30" s="32"/>
      <c r="B30" s="32" t="s">
        <v>96</v>
      </c>
      <c r="C30" s="32">
        <v>450</v>
      </c>
      <c r="D30" s="32">
        <v>100</v>
      </c>
      <c r="F30" s="32"/>
      <c r="G30" s="32" t="s">
        <v>96</v>
      </c>
      <c r="H30" s="32">
        <v>450</v>
      </c>
      <c r="I30" s="32">
        <v>100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="90" zoomScaleNormal="90" zoomScalePageLayoutView="0" workbookViewId="0" topLeftCell="A1">
      <selection activeCell="K9" sqref="K9"/>
    </sheetView>
  </sheetViews>
  <sheetFormatPr defaultColWidth="9.00390625" defaultRowHeight="13.5"/>
  <cols>
    <col min="1" max="1" width="4.875" style="31" customWidth="1"/>
    <col min="2" max="2" width="37.125" style="31" customWidth="1"/>
    <col min="3" max="5" width="8.875" style="31" customWidth="1"/>
    <col min="6" max="6" width="4.75390625" style="31" customWidth="1"/>
    <col min="7" max="7" width="32.625" style="31" customWidth="1"/>
    <col min="8" max="16384" width="8.875" style="31" customWidth="1"/>
  </cols>
  <sheetData>
    <row r="2" spans="2:8" ht="12">
      <c r="B2" s="31" t="s">
        <v>102</v>
      </c>
      <c r="C2" s="31" t="s">
        <v>86</v>
      </c>
      <c r="G2" s="31" t="s">
        <v>103</v>
      </c>
      <c r="H2" s="31" t="s">
        <v>86</v>
      </c>
    </row>
    <row r="3" spans="1:9" ht="12">
      <c r="A3" s="32" t="s">
        <v>87</v>
      </c>
      <c r="B3" s="32" t="s">
        <v>88</v>
      </c>
      <c r="C3" s="32" t="s">
        <v>89</v>
      </c>
      <c r="D3" s="32" t="s">
        <v>90</v>
      </c>
      <c r="F3" s="32" t="s">
        <v>87</v>
      </c>
      <c r="G3" s="32" t="s">
        <v>88</v>
      </c>
      <c r="H3" s="32" t="s">
        <v>89</v>
      </c>
      <c r="I3" s="32" t="s">
        <v>90</v>
      </c>
    </row>
    <row r="4" spans="1:9" ht="12">
      <c r="A4" s="32">
        <v>1</v>
      </c>
      <c r="B4" s="32" t="s">
        <v>91</v>
      </c>
      <c r="C4" s="32">
        <v>20</v>
      </c>
      <c r="D4" s="32">
        <v>4.4</v>
      </c>
      <c r="F4" s="32">
        <v>1</v>
      </c>
      <c r="G4" s="32" t="s">
        <v>91</v>
      </c>
      <c r="H4" s="32">
        <v>7</v>
      </c>
      <c r="I4" s="32">
        <v>1.6</v>
      </c>
    </row>
    <row r="5" spans="1:9" ht="12">
      <c r="A5" s="32">
        <v>2</v>
      </c>
      <c r="B5" s="32" t="s">
        <v>92</v>
      </c>
      <c r="C5" s="32">
        <v>39</v>
      </c>
      <c r="D5" s="32">
        <v>8.7</v>
      </c>
      <c r="F5" s="32">
        <v>2</v>
      </c>
      <c r="G5" s="32" t="s">
        <v>92</v>
      </c>
      <c r="H5" s="32">
        <v>33</v>
      </c>
      <c r="I5" s="32">
        <v>7.3</v>
      </c>
    </row>
    <row r="6" spans="1:9" ht="12">
      <c r="A6" s="32">
        <v>3</v>
      </c>
      <c r="B6" s="32" t="s">
        <v>15</v>
      </c>
      <c r="C6" s="32">
        <v>85</v>
      </c>
      <c r="D6" s="32">
        <v>18.9</v>
      </c>
      <c r="F6" s="32">
        <v>3</v>
      </c>
      <c r="G6" s="32" t="s">
        <v>15</v>
      </c>
      <c r="H6" s="32">
        <v>99</v>
      </c>
      <c r="I6" s="32">
        <v>22</v>
      </c>
    </row>
    <row r="7" spans="1:9" ht="12">
      <c r="A7" s="32">
        <v>4</v>
      </c>
      <c r="B7" s="32" t="s">
        <v>93</v>
      </c>
      <c r="C7" s="32">
        <v>86</v>
      </c>
      <c r="D7" s="32">
        <v>19.1</v>
      </c>
      <c r="F7" s="32">
        <v>4</v>
      </c>
      <c r="G7" s="32" t="s">
        <v>93</v>
      </c>
      <c r="H7" s="32">
        <v>98</v>
      </c>
      <c r="I7" s="32">
        <v>21.8</v>
      </c>
    </row>
    <row r="8" spans="1:9" ht="12">
      <c r="A8" s="32">
        <v>5</v>
      </c>
      <c r="B8" s="32" t="s">
        <v>94</v>
      </c>
      <c r="C8" s="32">
        <v>220</v>
      </c>
      <c r="D8" s="32">
        <v>48.9</v>
      </c>
      <c r="F8" s="32">
        <v>5</v>
      </c>
      <c r="G8" s="32" t="s">
        <v>94</v>
      </c>
      <c r="H8" s="32">
        <v>213</v>
      </c>
      <c r="I8" s="32">
        <v>47.3</v>
      </c>
    </row>
    <row r="9" spans="1:9" ht="12">
      <c r="A9" s="32"/>
      <c r="B9" s="32" t="s">
        <v>95</v>
      </c>
      <c r="C9" s="32">
        <v>0</v>
      </c>
      <c r="D9" s="32">
        <v>0</v>
      </c>
      <c r="F9" s="32"/>
      <c r="G9" s="32" t="s">
        <v>95</v>
      </c>
      <c r="H9" s="32">
        <v>0</v>
      </c>
      <c r="I9" s="32">
        <v>0</v>
      </c>
    </row>
    <row r="10" spans="1:9" ht="12">
      <c r="A10" s="33"/>
      <c r="B10" s="33" t="s">
        <v>96</v>
      </c>
      <c r="C10" s="34">
        <v>450</v>
      </c>
      <c r="D10" s="32">
        <v>100</v>
      </c>
      <c r="F10" s="32"/>
      <c r="G10" s="32" t="s">
        <v>96</v>
      </c>
      <c r="H10" s="32">
        <v>450</v>
      </c>
      <c r="I10" s="32">
        <v>100</v>
      </c>
    </row>
    <row r="12" spans="2:8" ht="12">
      <c r="B12" s="31" t="s">
        <v>104</v>
      </c>
      <c r="C12" s="31" t="s">
        <v>86</v>
      </c>
      <c r="G12" s="31" t="s">
        <v>105</v>
      </c>
      <c r="H12" s="31" t="s">
        <v>86</v>
      </c>
    </row>
    <row r="13" spans="1:9" ht="12">
      <c r="A13" s="32" t="s">
        <v>87</v>
      </c>
      <c r="B13" s="32" t="s">
        <v>88</v>
      </c>
      <c r="C13" s="32" t="s">
        <v>89</v>
      </c>
      <c r="D13" s="32" t="s">
        <v>90</v>
      </c>
      <c r="F13" s="32" t="s">
        <v>87</v>
      </c>
      <c r="G13" s="32" t="s">
        <v>88</v>
      </c>
      <c r="H13" s="32" t="s">
        <v>89</v>
      </c>
      <c r="I13" s="32" t="s">
        <v>90</v>
      </c>
    </row>
    <row r="14" spans="1:9" ht="12">
      <c r="A14" s="32">
        <v>1</v>
      </c>
      <c r="B14" s="32" t="s">
        <v>91</v>
      </c>
      <c r="C14" s="32">
        <v>11</v>
      </c>
      <c r="D14" s="32">
        <v>2.4</v>
      </c>
      <c r="F14" s="32">
        <v>1</v>
      </c>
      <c r="G14" s="32" t="s">
        <v>91</v>
      </c>
      <c r="H14" s="32">
        <v>7</v>
      </c>
      <c r="I14" s="32">
        <v>1.6</v>
      </c>
    </row>
    <row r="15" spans="1:9" ht="12">
      <c r="A15" s="32">
        <v>2</v>
      </c>
      <c r="B15" s="32" t="s">
        <v>92</v>
      </c>
      <c r="C15" s="32">
        <v>38</v>
      </c>
      <c r="D15" s="32">
        <v>8.4</v>
      </c>
      <c r="F15" s="32">
        <v>2</v>
      </c>
      <c r="G15" s="32" t="s">
        <v>92</v>
      </c>
      <c r="H15" s="32">
        <v>25</v>
      </c>
      <c r="I15" s="32">
        <v>5.6</v>
      </c>
    </row>
    <row r="16" spans="1:9" ht="12">
      <c r="A16" s="32">
        <v>3</v>
      </c>
      <c r="B16" s="32" t="s">
        <v>15</v>
      </c>
      <c r="C16" s="32">
        <v>62</v>
      </c>
      <c r="D16" s="32">
        <v>13.8</v>
      </c>
      <c r="F16" s="32">
        <v>3</v>
      </c>
      <c r="G16" s="32" t="s">
        <v>15</v>
      </c>
      <c r="H16" s="32">
        <v>76</v>
      </c>
      <c r="I16" s="32">
        <v>16.9</v>
      </c>
    </row>
    <row r="17" spans="1:9" ht="12">
      <c r="A17" s="32">
        <v>4</v>
      </c>
      <c r="B17" s="32" t="s">
        <v>93</v>
      </c>
      <c r="C17" s="32">
        <v>91</v>
      </c>
      <c r="D17" s="32">
        <v>20.2</v>
      </c>
      <c r="F17" s="32">
        <v>4</v>
      </c>
      <c r="G17" s="32" t="s">
        <v>93</v>
      </c>
      <c r="H17" s="32">
        <v>92</v>
      </c>
      <c r="I17" s="32">
        <v>20.4</v>
      </c>
    </row>
    <row r="18" spans="1:9" ht="12">
      <c r="A18" s="32">
        <v>5</v>
      </c>
      <c r="B18" s="32" t="s">
        <v>94</v>
      </c>
      <c r="C18" s="32">
        <v>248</v>
      </c>
      <c r="D18" s="32">
        <v>55.1</v>
      </c>
      <c r="F18" s="32">
        <v>5</v>
      </c>
      <c r="G18" s="32" t="s">
        <v>94</v>
      </c>
      <c r="H18" s="32">
        <v>250</v>
      </c>
      <c r="I18" s="32">
        <v>55.6</v>
      </c>
    </row>
    <row r="19" spans="1:9" ht="12">
      <c r="A19" s="33"/>
      <c r="B19" s="33" t="s">
        <v>95</v>
      </c>
      <c r="C19" s="34">
        <v>0</v>
      </c>
      <c r="D19" s="32">
        <v>0</v>
      </c>
      <c r="F19" s="32"/>
      <c r="G19" s="32" t="s">
        <v>95</v>
      </c>
      <c r="H19" s="32">
        <v>0</v>
      </c>
      <c r="I19" s="32">
        <v>0</v>
      </c>
    </row>
    <row r="20" spans="1:9" ht="12">
      <c r="A20" s="32"/>
      <c r="B20" s="32" t="s">
        <v>96</v>
      </c>
      <c r="C20" s="32">
        <v>450</v>
      </c>
      <c r="D20" s="32">
        <v>100</v>
      </c>
      <c r="F20" s="32"/>
      <c r="G20" s="32" t="s">
        <v>96</v>
      </c>
      <c r="H20" s="32">
        <v>450</v>
      </c>
      <c r="I20" s="32">
        <v>100</v>
      </c>
    </row>
    <row r="22" spans="2:8" ht="12">
      <c r="B22" s="31" t="s">
        <v>106</v>
      </c>
      <c r="C22" s="31" t="s">
        <v>86</v>
      </c>
      <c r="G22" s="31" t="s">
        <v>107</v>
      </c>
      <c r="H22" s="31" t="s">
        <v>86</v>
      </c>
    </row>
    <row r="23" spans="1:9" ht="12">
      <c r="A23" s="32" t="s">
        <v>87</v>
      </c>
      <c r="B23" s="32" t="s">
        <v>88</v>
      </c>
      <c r="C23" s="32" t="s">
        <v>89</v>
      </c>
      <c r="D23" s="32" t="s">
        <v>90</v>
      </c>
      <c r="F23" s="32" t="s">
        <v>87</v>
      </c>
      <c r="G23" s="32" t="s">
        <v>88</v>
      </c>
      <c r="H23" s="32" t="s">
        <v>89</v>
      </c>
      <c r="I23" s="32" t="s">
        <v>90</v>
      </c>
    </row>
    <row r="24" spans="1:9" ht="12">
      <c r="A24" s="32">
        <v>1</v>
      </c>
      <c r="B24" s="32" t="s">
        <v>91</v>
      </c>
      <c r="C24" s="32">
        <v>7</v>
      </c>
      <c r="D24" s="32">
        <v>1.6</v>
      </c>
      <c r="F24" s="32">
        <v>1</v>
      </c>
      <c r="G24" s="32" t="s">
        <v>91</v>
      </c>
      <c r="H24" s="32">
        <v>9</v>
      </c>
      <c r="I24" s="32">
        <v>2</v>
      </c>
    </row>
    <row r="25" spans="1:9" ht="12">
      <c r="A25" s="32">
        <v>2</v>
      </c>
      <c r="B25" s="32" t="s">
        <v>92</v>
      </c>
      <c r="C25" s="32">
        <v>32</v>
      </c>
      <c r="D25" s="32">
        <v>7.1</v>
      </c>
      <c r="F25" s="32">
        <v>2</v>
      </c>
      <c r="G25" s="32" t="s">
        <v>92</v>
      </c>
      <c r="H25" s="32">
        <v>25</v>
      </c>
      <c r="I25" s="32">
        <v>5.6</v>
      </c>
    </row>
    <row r="26" spans="1:9" ht="12">
      <c r="A26" s="32">
        <v>3</v>
      </c>
      <c r="B26" s="32" t="s">
        <v>15</v>
      </c>
      <c r="C26" s="32">
        <v>78</v>
      </c>
      <c r="D26" s="32">
        <v>17.3</v>
      </c>
      <c r="F26" s="32">
        <v>3</v>
      </c>
      <c r="G26" s="32" t="s">
        <v>15</v>
      </c>
      <c r="H26" s="32">
        <v>69</v>
      </c>
      <c r="I26" s="32">
        <v>15.3</v>
      </c>
    </row>
    <row r="27" spans="1:9" ht="12">
      <c r="A27" s="32">
        <v>4</v>
      </c>
      <c r="B27" s="32" t="s">
        <v>93</v>
      </c>
      <c r="C27" s="32">
        <v>102</v>
      </c>
      <c r="D27" s="32">
        <v>22.7</v>
      </c>
      <c r="F27" s="32">
        <v>4</v>
      </c>
      <c r="G27" s="32" t="s">
        <v>93</v>
      </c>
      <c r="H27" s="32">
        <v>97</v>
      </c>
      <c r="I27" s="32">
        <v>21.6</v>
      </c>
    </row>
    <row r="28" spans="1:9" ht="12">
      <c r="A28" s="33">
        <v>5</v>
      </c>
      <c r="B28" s="33" t="s">
        <v>94</v>
      </c>
      <c r="C28" s="34">
        <v>231</v>
      </c>
      <c r="D28" s="32">
        <v>51.3</v>
      </c>
      <c r="F28" s="32">
        <v>5</v>
      </c>
      <c r="G28" s="32" t="s">
        <v>94</v>
      </c>
      <c r="H28" s="32">
        <v>250</v>
      </c>
      <c r="I28" s="32">
        <v>55.6</v>
      </c>
    </row>
    <row r="29" spans="1:9" ht="12">
      <c r="A29" s="32"/>
      <c r="B29" s="32" t="s">
        <v>95</v>
      </c>
      <c r="C29" s="32">
        <v>0</v>
      </c>
      <c r="D29" s="32">
        <v>0</v>
      </c>
      <c r="F29" s="32"/>
      <c r="G29" s="32" t="s">
        <v>95</v>
      </c>
      <c r="H29" s="32">
        <v>0</v>
      </c>
      <c r="I29" s="32">
        <v>0</v>
      </c>
    </row>
    <row r="30" spans="1:9" ht="12">
      <c r="A30" s="32"/>
      <c r="B30" s="32" t="s">
        <v>96</v>
      </c>
      <c r="C30" s="32">
        <v>450</v>
      </c>
      <c r="D30" s="32">
        <v>100</v>
      </c>
      <c r="F30" s="32"/>
      <c r="G30" s="32" t="s">
        <v>96</v>
      </c>
      <c r="H30" s="32">
        <v>450</v>
      </c>
      <c r="I30" s="32">
        <v>100</v>
      </c>
    </row>
    <row r="32" spans="2:8" ht="12">
      <c r="B32" s="31" t="s">
        <v>108</v>
      </c>
      <c r="C32" s="31" t="s">
        <v>86</v>
      </c>
      <c r="G32" s="31" t="s">
        <v>109</v>
      </c>
      <c r="H32" s="31" t="s">
        <v>86</v>
      </c>
    </row>
    <row r="33" spans="1:9" ht="12">
      <c r="A33" s="32" t="s">
        <v>87</v>
      </c>
      <c r="B33" s="32" t="s">
        <v>88</v>
      </c>
      <c r="C33" s="32" t="s">
        <v>89</v>
      </c>
      <c r="D33" s="32" t="s">
        <v>90</v>
      </c>
      <c r="F33" s="32" t="s">
        <v>87</v>
      </c>
      <c r="G33" s="32" t="s">
        <v>88</v>
      </c>
      <c r="H33" s="32" t="s">
        <v>89</v>
      </c>
      <c r="I33" s="32" t="s">
        <v>90</v>
      </c>
    </row>
    <row r="34" spans="1:9" ht="12">
      <c r="A34" s="32">
        <v>1</v>
      </c>
      <c r="B34" s="32" t="s">
        <v>91</v>
      </c>
      <c r="C34" s="32">
        <v>2</v>
      </c>
      <c r="D34" s="32">
        <v>0.4</v>
      </c>
      <c r="F34" s="32">
        <v>1</v>
      </c>
      <c r="G34" s="32" t="s">
        <v>91</v>
      </c>
      <c r="H34" s="32">
        <v>4</v>
      </c>
      <c r="I34" s="32">
        <v>0.9</v>
      </c>
    </row>
    <row r="35" spans="1:9" ht="12">
      <c r="A35" s="32">
        <v>2</v>
      </c>
      <c r="B35" s="32" t="s">
        <v>92</v>
      </c>
      <c r="C35" s="32">
        <v>21</v>
      </c>
      <c r="D35" s="32">
        <v>4.7</v>
      </c>
      <c r="F35" s="32">
        <v>2</v>
      </c>
      <c r="G35" s="32" t="s">
        <v>92</v>
      </c>
      <c r="H35" s="32">
        <v>22</v>
      </c>
      <c r="I35" s="32">
        <v>4.9</v>
      </c>
    </row>
    <row r="36" spans="1:9" ht="12">
      <c r="A36" s="32">
        <v>3</v>
      </c>
      <c r="B36" s="32" t="s">
        <v>15</v>
      </c>
      <c r="C36" s="32">
        <v>59</v>
      </c>
      <c r="D36" s="32">
        <v>13.1</v>
      </c>
      <c r="F36" s="32">
        <v>3</v>
      </c>
      <c r="G36" s="32" t="s">
        <v>15</v>
      </c>
      <c r="H36" s="32">
        <v>96</v>
      </c>
      <c r="I36" s="32">
        <v>21.3</v>
      </c>
    </row>
    <row r="37" spans="1:9" ht="12">
      <c r="A37" s="32">
        <v>4</v>
      </c>
      <c r="B37" s="32" t="s">
        <v>93</v>
      </c>
      <c r="C37" s="32">
        <v>90</v>
      </c>
      <c r="D37" s="32">
        <v>20</v>
      </c>
      <c r="F37" s="32">
        <v>4</v>
      </c>
      <c r="G37" s="32" t="s">
        <v>93</v>
      </c>
      <c r="H37" s="32">
        <v>111</v>
      </c>
      <c r="I37" s="32">
        <v>24.7</v>
      </c>
    </row>
    <row r="38" spans="1:9" ht="12">
      <c r="A38" s="32">
        <v>5</v>
      </c>
      <c r="B38" s="32" t="s">
        <v>94</v>
      </c>
      <c r="C38" s="32">
        <v>278</v>
      </c>
      <c r="D38" s="32">
        <v>61.8</v>
      </c>
      <c r="F38" s="32">
        <v>5</v>
      </c>
      <c r="G38" s="32" t="s">
        <v>94</v>
      </c>
      <c r="H38" s="32">
        <v>217</v>
      </c>
      <c r="I38" s="32">
        <v>48.2</v>
      </c>
    </row>
    <row r="39" spans="1:9" ht="12">
      <c r="A39" s="32"/>
      <c r="B39" s="32" t="s">
        <v>95</v>
      </c>
      <c r="C39" s="32">
        <v>0</v>
      </c>
      <c r="D39" s="32">
        <v>0</v>
      </c>
      <c r="F39" s="32"/>
      <c r="G39" s="32" t="s">
        <v>95</v>
      </c>
      <c r="H39" s="32">
        <v>0</v>
      </c>
      <c r="I39" s="32">
        <v>0</v>
      </c>
    </row>
    <row r="40" spans="1:9" ht="12">
      <c r="A40" s="32"/>
      <c r="B40" s="32" t="s">
        <v>96</v>
      </c>
      <c r="C40" s="32">
        <v>450</v>
      </c>
      <c r="D40" s="32">
        <v>100</v>
      </c>
      <c r="F40" s="32"/>
      <c r="G40" s="32" t="s">
        <v>96</v>
      </c>
      <c r="H40" s="32">
        <v>450</v>
      </c>
      <c r="I40" s="32">
        <v>100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0"/>
  <sheetViews>
    <sheetView zoomScale="90" zoomScaleNormal="90" zoomScalePageLayoutView="0" workbookViewId="0" topLeftCell="A1">
      <selection activeCell="E46" sqref="E46"/>
    </sheetView>
  </sheetViews>
  <sheetFormatPr defaultColWidth="9.00390625" defaultRowHeight="13.5"/>
  <cols>
    <col min="1" max="1" width="4.75390625" style="31" customWidth="1"/>
    <col min="2" max="2" width="27.50390625" style="31" customWidth="1"/>
    <col min="3" max="5" width="8.875" style="31" customWidth="1"/>
    <col min="6" max="6" width="5.25390625" style="31" customWidth="1"/>
    <col min="7" max="7" width="29.625" style="31" customWidth="1"/>
    <col min="8" max="16384" width="8.875" style="31" customWidth="1"/>
  </cols>
  <sheetData>
    <row r="2" spans="2:8" ht="12">
      <c r="B2" s="31" t="s">
        <v>110</v>
      </c>
      <c r="C2" s="31" t="s">
        <v>86</v>
      </c>
      <c r="G2" s="31" t="s">
        <v>111</v>
      </c>
      <c r="H2" s="31" t="s">
        <v>86</v>
      </c>
    </row>
    <row r="3" spans="1:9" ht="12">
      <c r="A3" s="32" t="s">
        <v>87</v>
      </c>
      <c r="B3" s="32" t="s">
        <v>88</v>
      </c>
      <c r="C3" s="32" t="s">
        <v>89</v>
      </c>
      <c r="D3" s="32" t="s">
        <v>90</v>
      </c>
      <c r="F3" s="32" t="s">
        <v>87</v>
      </c>
      <c r="G3" s="32" t="s">
        <v>88</v>
      </c>
      <c r="H3" s="32" t="s">
        <v>89</v>
      </c>
      <c r="I3" s="32" t="s">
        <v>90</v>
      </c>
    </row>
    <row r="4" spans="1:9" ht="12">
      <c r="A4" s="32">
        <v>1</v>
      </c>
      <c r="B4" s="32" t="s">
        <v>112</v>
      </c>
      <c r="C4" s="32">
        <v>9</v>
      </c>
      <c r="D4" s="32">
        <v>2</v>
      </c>
      <c r="F4" s="32">
        <v>1</v>
      </c>
      <c r="G4" s="32" t="s">
        <v>113</v>
      </c>
      <c r="H4" s="32">
        <v>8</v>
      </c>
      <c r="I4" s="32">
        <v>1.8</v>
      </c>
    </row>
    <row r="5" spans="1:9" ht="12">
      <c r="A5" s="32">
        <v>2</v>
      </c>
      <c r="B5" s="32" t="s">
        <v>114</v>
      </c>
      <c r="C5" s="32">
        <v>43</v>
      </c>
      <c r="D5" s="32">
        <v>9.6</v>
      </c>
      <c r="F5" s="32">
        <v>2</v>
      </c>
      <c r="G5" s="32" t="s">
        <v>115</v>
      </c>
      <c r="H5" s="32">
        <v>36</v>
      </c>
      <c r="I5" s="32">
        <v>8</v>
      </c>
    </row>
    <row r="6" spans="1:9" ht="12">
      <c r="A6" s="32">
        <v>3</v>
      </c>
      <c r="B6" s="32" t="s">
        <v>15</v>
      </c>
      <c r="C6" s="32">
        <v>154</v>
      </c>
      <c r="D6" s="32">
        <v>34.2</v>
      </c>
      <c r="F6" s="32">
        <v>3</v>
      </c>
      <c r="G6" s="32" t="s">
        <v>15</v>
      </c>
      <c r="H6" s="32">
        <v>134</v>
      </c>
      <c r="I6" s="32">
        <v>29.8</v>
      </c>
    </row>
    <row r="7" spans="1:9" ht="12">
      <c r="A7" s="32">
        <v>4</v>
      </c>
      <c r="B7" s="32" t="s">
        <v>116</v>
      </c>
      <c r="C7" s="32">
        <v>147</v>
      </c>
      <c r="D7" s="32">
        <v>32.7</v>
      </c>
      <c r="F7" s="32">
        <v>4</v>
      </c>
      <c r="G7" s="32" t="s">
        <v>117</v>
      </c>
      <c r="H7" s="32">
        <v>137</v>
      </c>
      <c r="I7" s="32">
        <v>30.4</v>
      </c>
    </row>
    <row r="8" spans="1:9" ht="12">
      <c r="A8" s="32">
        <v>5</v>
      </c>
      <c r="B8" s="32" t="s">
        <v>118</v>
      </c>
      <c r="C8" s="32">
        <v>97</v>
      </c>
      <c r="D8" s="32">
        <v>21.6</v>
      </c>
      <c r="F8" s="32">
        <v>5</v>
      </c>
      <c r="G8" s="32" t="s">
        <v>119</v>
      </c>
      <c r="H8" s="32">
        <v>135</v>
      </c>
      <c r="I8" s="32">
        <v>30</v>
      </c>
    </row>
    <row r="9" spans="1:9" ht="12">
      <c r="A9" s="32"/>
      <c r="B9" s="32" t="s">
        <v>95</v>
      </c>
      <c r="C9" s="32">
        <v>0</v>
      </c>
      <c r="D9" s="32">
        <v>0</v>
      </c>
      <c r="F9" s="32"/>
      <c r="G9" s="32" t="s">
        <v>95</v>
      </c>
      <c r="H9" s="32">
        <v>0</v>
      </c>
      <c r="I9" s="32">
        <v>0</v>
      </c>
    </row>
    <row r="10" spans="1:9" ht="12">
      <c r="A10" s="32"/>
      <c r="B10" s="32" t="s">
        <v>96</v>
      </c>
      <c r="C10" s="32">
        <v>450</v>
      </c>
      <c r="D10" s="32">
        <v>100</v>
      </c>
      <c r="F10" s="32"/>
      <c r="G10" s="32" t="s">
        <v>96</v>
      </c>
      <c r="H10" s="32">
        <v>450</v>
      </c>
      <c r="I10" s="32">
        <v>100</v>
      </c>
    </row>
    <row r="12" spans="2:8" ht="12">
      <c r="B12" s="31" t="s">
        <v>120</v>
      </c>
      <c r="C12" s="31" t="s">
        <v>86</v>
      </c>
      <c r="G12" s="31" t="s">
        <v>121</v>
      </c>
      <c r="H12" s="31" t="s">
        <v>86</v>
      </c>
    </row>
    <row r="13" spans="1:9" ht="12">
      <c r="A13" s="32" t="s">
        <v>87</v>
      </c>
      <c r="B13" s="32" t="s">
        <v>88</v>
      </c>
      <c r="C13" s="32" t="s">
        <v>89</v>
      </c>
      <c r="D13" s="32" t="s">
        <v>90</v>
      </c>
      <c r="F13" s="32" t="s">
        <v>87</v>
      </c>
      <c r="G13" s="32" t="s">
        <v>88</v>
      </c>
      <c r="H13" s="32" t="s">
        <v>89</v>
      </c>
      <c r="I13" s="32" t="s">
        <v>90</v>
      </c>
    </row>
    <row r="14" spans="1:9" ht="12">
      <c r="A14" s="32">
        <v>1</v>
      </c>
      <c r="B14" s="32" t="s">
        <v>112</v>
      </c>
      <c r="C14" s="32">
        <v>5</v>
      </c>
      <c r="D14" s="32">
        <v>1.1</v>
      </c>
      <c r="F14" s="32">
        <v>1</v>
      </c>
      <c r="G14" s="32" t="s">
        <v>113</v>
      </c>
      <c r="H14" s="32">
        <v>4</v>
      </c>
      <c r="I14" s="32">
        <v>0.9</v>
      </c>
    </row>
    <row r="15" spans="1:9" ht="12">
      <c r="A15" s="32">
        <v>2</v>
      </c>
      <c r="B15" s="32" t="s">
        <v>114</v>
      </c>
      <c r="C15" s="32">
        <v>37</v>
      </c>
      <c r="D15" s="32">
        <v>8.2</v>
      </c>
      <c r="F15" s="32">
        <v>2</v>
      </c>
      <c r="G15" s="32" t="s">
        <v>115</v>
      </c>
      <c r="H15" s="32">
        <v>24</v>
      </c>
      <c r="I15" s="32">
        <v>5.3</v>
      </c>
    </row>
    <row r="16" spans="1:9" ht="12">
      <c r="A16" s="32">
        <v>3</v>
      </c>
      <c r="B16" s="32" t="s">
        <v>15</v>
      </c>
      <c r="C16" s="32">
        <v>93</v>
      </c>
      <c r="D16" s="32">
        <v>20.7</v>
      </c>
      <c r="F16" s="32">
        <v>3</v>
      </c>
      <c r="G16" s="32" t="s">
        <v>15</v>
      </c>
      <c r="H16" s="32">
        <v>96</v>
      </c>
      <c r="I16" s="32">
        <v>21.3</v>
      </c>
    </row>
    <row r="17" spans="1:9" ht="12">
      <c r="A17" s="32">
        <v>4</v>
      </c>
      <c r="B17" s="32" t="s">
        <v>116</v>
      </c>
      <c r="C17" s="32">
        <v>166</v>
      </c>
      <c r="D17" s="32">
        <v>36.9</v>
      </c>
      <c r="F17" s="32">
        <v>4</v>
      </c>
      <c r="G17" s="32" t="s">
        <v>117</v>
      </c>
      <c r="H17" s="32">
        <v>166</v>
      </c>
      <c r="I17" s="32">
        <v>36.9</v>
      </c>
    </row>
    <row r="18" spans="1:9" ht="12">
      <c r="A18" s="32">
        <v>5</v>
      </c>
      <c r="B18" s="32" t="s">
        <v>118</v>
      </c>
      <c r="C18" s="32">
        <v>149</v>
      </c>
      <c r="D18" s="32">
        <v>33.1</v>
      </c>
      <c r="F18" s="32">
        <v>5</v>
      </c>
      <c r="G18" s="32" t="s">
        <v>119</v>
      </c>
      <c r="H18" s="32">
        <v>160</v>
      </c>
      <c r="I18" s="32">
        <v>35.6</v>
      </c>
    </row>
    <row r="19" spans="1:9" ht="12">
      <c r="A19" s="32"/>
      <c r="B19" s="32" t="s">
        <v>95</v>
      </c>
      <c r="C19" s="32">
        <v>0</v>
      </c>
      <c r="D19" s="32">
        <v>0</v>
      </c>
      <c r="F19" s="32"/>
      <c r="G19" s="32" t="s">
        <v>95</v>
      </c>
      <c r="H19" s="32">
        <v>0</v>
      </c>
      <c r="I19" s="32">
        <v>0</v>
      </c>
    </row>
    <row r="20" spans="1:9" ht="12">
      <c r="A20" s="32"/>
      <c r="B20" s="32" t="s">
        <v>96</v>
      </c>
      <c r="C20" s="32">
        <v>450</v>
      </c>
      <c r="D20" s="32">
        <v>100</v>
      </c>
      <c r="F20" s="32"/>
      <c r="G20" s="32" t="s">
        <v>96</v>
      </c>
      <c r="H20" s="32">
        <v>450</v>
      </c>
      <c r="I20" s="32">
        <v>100</v>
      </c>
    </row>
    <row r="22" spans="2:8" ht="12">
      <c r="B22" s="31" t="s">
        <v>122</v>
      </c>
      <c r="C22" s="31" t="s">
        <v>86</v>
      </c>
      <c r="G22" s="31" t="s">
        <v>123</v>
      </c>
      <c r="H22" s="31" t="s">
        <v>86</v>
      </c>
    </row>
    <row r="23" spans="1:9" ht="12">
      <c r="A23" s="32" t="s">
        <v>87</v>
      </c>
      <c r="B23" s="32" t="s">
        <v>88</v>
      </c>
      <c r="C23" s="32" t="s">
        <v>89</v>
      </c>
      <c r="D23" s="32" t="s">
        <v>90</v>
      </c>
      <c r="F23" s="32" t="s">
        <v>87</v>
      </c>
      <c r="G23" s="32" t="s">
        <v>88</v>
      </c>
      <c r="H23" s="32" t="s">
        <v>89</v>
      </c>
      <c r="I23" s="32" t="s">
        <v>90</v>
      </c>
    </row>
    <row r="24" spans="1:9" ht="12">
      <c r="A24" s="32">
        <v>1</v>
      </c>
      <c r="B24" s="32" t="s">
        <v>112</v>
      </c>
      <c r="C24" s="32">
        <v>10</v>
      </c>
      <c r="D24" s="32">
        <v>2.2</v>
      </c>
      <c r="F24" s="32">
        <v>1</v>
      </c>
      <c r="G24" s="32" t="s">
        <v>113</v>
      </c>
      <c r="H24" s="32">
        <v>7</v>
      </c>
      <c r="I24" s="32">
        <v>1.6</v>
      </c>
    </row>
    <row r="25" spans="1:9" ht="12">
      <c r="A25" s="32">
        <v>2</v>
      </c>
      <c r="B25" s="32" t="s">
        <v>114</v>
      </c>
      <c r="C25" s="32">
        <v>42</v>
      </c>
      <c r="D25" s="32">
        <v>9.3</v>
      </c>
      <c r="F25" s="32">
        <v>2</v>
      </c>
      <c r="G25" s="32" t="s">
        <v>115</v>
      </c>
      <c r="H25" s="32">
        <v>27</v>
      </c>
      <c r="I25" s="32">
        <v>6</v>
      </c>
    </row>
    <row r="26" spans="1:9" ht="12">
      <c r="A26" s="32">
        <v>3</v>
      </c>
      <c r="B26" s="32" t="s">
        <v>15</v>
      </c>
      <c r="C26" s="32">
        <v>85</v>
      </c>
      <c r="D26" s="32">
        <v>18.9</v>
      </c>
      <c r="F26" s="32">
        <v>3</v>
      </c>
      <c r="G26" s="32" t="s">
        <v>15</v>
      </c>
      <c r="H26" s="32">
        <v>92</v>
      </c>
      <c r="I26" s="32">
        <v>20.4</v>
      </c>
    </row>
    <row r="27" spans="1:9" ht="12">
      <c r="A27" s="32">
        <v>4</v>
      </c>
      <c r="B27" s="32" t="s">
        <v>116</v>
      </c>
      <c r="C27" s="32">
        <v>139</v>
      </c>
      <c r="D27" s="32">
        <v>30.9</v>
      </c>
      <c r="F27" s="32">
        <v>4</v>
      </c>
      <c r="G27" s="32" t="s">
        <v>117</v>
      </c>
      <c r="H27" s="32">
        <v>129</v>
      </c>
      <c r="I27" s="32">
        <v>28.7</v>
      </c>
    </row>
    <row r="28" spans="1:9" ht="12">
      <c r="A28" s="32">
        <v>5</v>
      </c>
      <c r="B28" s="32" t="s">
        <v>118</v>
      </c>
      <c r="C28" s="32">
        <v>174</v>
      </c>
      <c r="D28" s="32">
        <v>38.7</v>
      </c>
      <c r="F28" s="32">
        <v>5</v>
      </c>
      <c r="G28" s="32" t="s">
        <v>119</v>
      </c>
      <c r="H28" s="32">
        <v>195</v>
      </c>
      <c r="I28" s="32">
        <v>43.3</v>
      </c>
    </row>
    <row r="29" spans="1:9" ht="12">
      <c r="A29" s="32"/>
      <c r="B29" s="32" t="s">
        <v>95</v>
      </c>
      <c r="C29" s="32">
        <v>0</v>
      </c>
      <c r="D29" s="32">
        <v>0</v>
      </c>
      <c r="F29" s="32"/>
      <c r="G29" s="32" t="s">
        <v>95</v>
      </c>
      <c r="H29" s="32">
        <v>0</v>
      </c>
      <c r="I29" s="32">
        <v>0</v>
      </c>
    </row>
    <row r="30" spans="1:9" ht="12">
      <c r="A30" s="32"/>
      <c r="B30" s="32" t="s">
        <v>96</v>
      </c>
      <c r="C30" s="32">
        <v>450</v>
      </c>
      <c r="D30" s="32">
        <v>100</v>
      </c>
      <c r="F30" s="32"/>
      <c r="G30" s="32" t="s">
        <v>96</v>
      </c>
      <c r="H30" s="32">
        <v>450</v>
      </c>
      <c r="I30" s="32">
        <v>100</v>
      </c>
    </row>
    <row r="32" spans="2:8" ht="12">
      <c r="B32" s="31" t="s">
        <v>124</v>
      </c>
      <c r="C32" s="31" t="s">
        <v>86</v>
      </c>
      <c r="G32" s="31" t="s">
        <v>125</v>
      </c>
      <c r="H32" s="31" t="s">
        <v>86</v>
      </c>
    </row>
    <row r="33" spans="1:9" ht="12">
      <c r="A33" s="32" t="s">
        <v>87</v>
      </c>
      <c r="B33" s="32" t="s">
        <v>88</v>
      </c>
      <c r="C33" s="32" t="s">
        <v>89</v>
      </c>
      <c r="D33" s="32" t="s">
        <v>90</v>
      </c>
      <c r="F33" s="32" t="s">
        <v>87</v>
      </c>
      <c r="G33" s="32" t="s">
        <v>88</v>
      </c>
      <c r="H33" s="32" t="s">
        <v>89</v>
      </c>
      <c r="I33" s="32" t="s">
        <v>90</v>
      </c>
    </row>
    <row r="34" spans="1:9" ht="12">
      <c r="A34" s="32">
        <v>1</v>
      </c>
      <c r="B34" s="32" t="s">
        <v>112</v>
      </c>
      <c r="C34" s="32">
        <v>3</v>
      </c>
      <c r="D34" s="32">
        <v>0.7</v>
      </c>
      <c r="F34" s="32">
        <v>1</v>
      </c>
      <c r="G34" s="32" t="s">
        <v>113</v>
      </c>
      <c r="H34" s="32">
        <v>5</v>
      </c>
      <c r="I34" s="32">
        <v>1.1</v>
      </c>
    </row>
    <row r="35" spans="1:9" ht="12">
      <c r="A35" s="32">
        <v>2</v>
      </c>
      <c r="B35" s="32" t="s">
        <v>114</v>
      </c>
      <c r="C35" s="32">
        <v>12</v>
      </c>
      <c r="D35" s="32">
        <v>2.7</v>
      </c>
      <c r="F35" s="32">
        <v>2</v>
      </c>
      <c r="G35" s="32" t="s">
        <v>115</v>
      </c>
      <c r="H35" s="32">
        <v>15</v>
      </c>
      <c r="I35" s="32">
        <v>3.3</v>
      </c>
    </row>
    <row r="36" spans="1:9" ht="12">
      <c r="A36" s="32">
        <v>3</v>
      </c>
      <c r="B36" s="32" t="s">
        <v>15</v>
      </c>
      <c r="C36" s="32">
        <v>51</v>
      </c>
      <c r="D36" s="32">
        <v>11.3</v>
      </c>
      <c r="F36" s="32">
        <v>3</v>
      </c>
      <c r="G36" s="32" t="s">
        <v>15</v>
      </c>
      <c r="H36" s="32">
        <v>69</v>
      </c>
      <c r="I36" s="32">
        <v>15.3</v>
      </c>
    </row>
    <row r="37" spans="1:9" ht="12">
      <c r="A37" s="32">
        <v>4</v>
      </c>
      <c r="B37" s="32" t="s">
        <v>116</v>
      </c>
      <c r="C37" s="32">
        <v>75</v>
      </c>
      <c r="D37" s="32">
        <v>16.7</v>
      </c>
      <c r="F37" s="32">
        <v>4</v>
      </c>
      <c r="G37" s="32" t="s">
        <v>117</v>
      </c>
      <c r="H37" s="32">
        <v>76</v>
      </c>
      <c r="I37" s="32">
        <v>16.9</v>
      </c>
    </row>
    <row r="38" spans="1:9" ht="12">
      <c r="A38" s="32">
        <v>5</v>
      </c>
      <c r="B38" s="32" t="s">
        <v>118</v>
      </c>
      <c r="C38" s="32">
        <v>309</v>
      </c>
      <c r="D38" s="32">
        <v>68.7</v>
      </c>
      <c r="F38" s="32">
        <v>5</v>
      </c>
      <c r="G38" s="32" t="s">
        <v>119</v>
      </c>
      <c r="H38" s="32">
        <v>285</v>
      </c>
      <c r="I38" s="32">
        <v>63.3</v>
      </c>
    </row>
    <row r="39" spans="1:9" ht="12">
      <c r="A39" s="32"/>
      <c r="B39" s="32" t="s">
        <v>95</v>
      </c>
      <c r="C39" s="32">
        <v>0</v>
      </c>
      <c r="D39" s="32">
        <v>0</v>
      </c>
      <c r="F39" s="32"/>
      <c r="G39" s="32" t="s">
        <v>95</v>
      </c>
      <c r="H39" s="32">
        <v>0</v>
      </c>
      <c r="I39" s="32">
        <v>0</v>
      </c>
    </row>
    <row r="40" spans="1:9" ht="12">
      <c r="A40" s="32"/>
      <c r="B40" s="32" t="s">
        <v>96</v>
      </c>
      <c r="C40" s="32">
        <v>450</v>
      </c>
      <c r="D40" s="32">
        <v>100</v>
      </c>
      <c r="F40" s="32"/>
      <c r="G40" s="32" t="s">
        <v>96</v>
      </c>
      <c r="H40" s="32">
        <v>450</v>
      </c>
      <c r="I40" s="32">
        <v>100</v>
      </c>
    </row>
    <row r="42" spans="2:8" ht="12">
      <c r="B42" s="31" t="s">
        <v>126</v>
      </c>
      <c r="C42" s="31" t="s">
        <v>86</v>
      </c>
      <c r="G42" s="31" t="s">
        <v>127</v>
      </c>
      <c r="H42" s="31" t="s">
        <v>86</v>
      </c>
    </row>
    <row r="43" spans="1:9" ht="12">
      <c r="A43" s="32" t="s">
        <v>87</v>
      </c>
      <c r="B43" s="32" t="s">
        <v>88</v>
      </c>
      <c r="C43" s="32" t="s">
        <v>89</v>
      </c>
      <c r="D43" s="32" t="s">
        <v>90</v>
      </c>
      <c r="F43" s="32" t="s">
        <v>87</v>
      </c>
      <c r="G43" s="32" t="s">
        <v>88</v>
      </c>
      <c r="H43" s="32" t="s">
        <v>89</v>
      </c>
      <c r="I43" s="32" t="s">
        <v>90</v>
      </c>
    </row>
    <row r="44" spans="1:9" ht="12">
      <c r="A44" s="32">
        <v>1</v>
      </c>
      <c r="B44" s="32" t="s">
        <v>112</v>
      </c>
      <c r="C44" s="32">
        <v>8</v>
      </c>
      <c r="D44" s="32">
        <v>1.8</v>
      </c>
      <c r="F44" s="32">
        <v>1</v>
      </c>
      <c r="G44" s="32" t="s">
        <v>113</v>
      </c>
      <c r="H44" s="32">
        <v>9</v>
      </c>
      <c r="I44" s="32">
        <v>2</v>
      </c>
    </row>
    <row r="45" spans="1:9" ht="12">
      <c r="A45" s="32">
        <v>2</v>
      </c>
      <c r="B45" s="32" t="s">
        <v>114</v>
      </c>
      <c r="C45" s="32">
        <v>37</v>
      </c>
      <c r="D45" s="32">
        <v>8.2</v>
      </c>
      <c r="F45" s="32">
        <v>2</v>
      </c>
      <c r="G45" s="32" t="s">
        <v>115</v>
      </c>
      <c r="H45" s="32">
        <v>49</v>
      </c>
      <c r="I45" s="32">
        <v>10.9</v>
      </c>
    </row>
    <row r="46" spans="1:9" ht="12">
      <c r="A46" s="32">
        <v>3</v>
      </c>
      <c r="B46" s="32" t="s">
        <v>15</v>
      </c>
      <c r="C46" s="32">
        <v>90</v>
      </c>
      <c r="D46" s="32">
        <v>20</v>
      </c>
      <c r="F46" s="32">
        <v>3</v>
      </c>
      <c r="G46" s="32" t="s">
        <v>15</v>
      </c>
      <c r="H46" s="32">
        <v>95</v>
      </c>
      <c r="I46" s="32">
        <v>21.1</v>
      </c>
    </row>
    <row r="47" spans="1:9" ht="12">
      <c r="A47" s="32">
        <v>4</v>
      </c>
      <c r="B47" s="32" t="s">
        <v>116</v>
      </c>
      <c r="C47" s="32">
        <v>168</v>
      </c>
      <c r="D47" s="32">
        <v>37.3</v>
      </c>
      <c r="F47" s="32">
        <v>4</v>
      </c>
      <c r="G47" s="32" t="s">
        <v>117</v>
      </c>
      <c r="H47" s="32">
        <v>143</v>
      </c>
      <c r="I47" s="32">
        <v>31.8</v>
      </c>
    </row>
    <row r="48" spans="1:9" ht="12">
      <c r="A48" s="32">
        <v>5</v>
      </c>
      <c r="B48" s="32" t="s">
        <v>118</v>
      </c>
      <c r="C48" s="32">
        <v>147</v>
      </c>
      <c r="D48" s="32">
        <v>32.7</v>
      </c>
      <c r="F48" s="32">
        <v>5</v>
      </c>
      <c r="G48" s="32" t="s">
        <v>119</v>
      </c>
      <c r="H48" s="32">
        <v>154</v>
      </c>
      <c r="I48" s="32">
        <v>34.2</v>
      </c>
    </row>
    <row r="49" spans="1:9" ht="12">
      <c r="A49" s="32"/>
      <c r="B49" s="32" t="s">
        <v>95</v>
      </c>
      <c r="C49" s="32">
        <v>0</v>
      </c>
      <c r="D49" s="32">
        <v>0</v>
      </c>
      <c r="F49" s="32"/>
      <c r="G49" s="32" t="s">
        <v>95</v>
      </c>
      <c r="H49" s="32">
        <v>0</v>
      </c>
      <c r="I49" s="32">
        <v>0</v>
      </c>
    </row>
    <row r="50" spans="1:9" ht="12">
      <c r="A50" s="32"/>
      <c r="B50" s="32" t="s">
        <v>96</v>
      </c>
      <c r="C50" s="32">
        <v>450</v>
      </c>
      <c r="D50" s="32">
        <v>100</v>
      </c>
      <c r="F50" s="32"/>
      <c r="G50" s="32" t="s">
        <v>96</v>
      </c>
      <c r="H50" s="32">
        <v>450</v>
      </c>
      <c r="I50" s="32">
        <v>100</v>
      </c>
    </row>
    <row r="52" spans="2:8" ht="12">
      <c r="B52" s="31" t="s">
        <v>128</v>
      </c>
      <c r="C52" s="31" t="s">
        <v>86</v>
      </c>
      <c r="G52" s="31" t="s">
        <v>129</v>
      </c>
      <c r="H52" s="31" t="s">
        <v>86</v>
      </c>
    </row>
    <row r="53" spans="1:9" ht="12">
      <c r="A53" s="32" t="s">
        <v>87</v>
      </c>
      <c r="B53" s="32" t="s">
        <v>88</v>
      </c>
      <c r="C53" s="32" t="s">
        <v>89</v>
      </c>
      <c r="D53" s="32" t="s">
        <v>90</v>
      </c>
      <c r="F53" s="32" t="s">
        <v>87</v>
      </c>
      <c r="G53" s="32" t="s">
        <v>88</v>
      </c>
      <c r="H53" s="32" t="s">
        <v>89</v>
      </c>
      <c r="I53" s="32" t="s">
        <v>90</v>
      </c>
    </row>
    <row r="54" spans="1:9" ht="12">
      <c r="A54" s="32">
        <v>1</v>
      </c>
      <c r="B54" s="32" t="s">
        <v>112</v>
      </c>
      <c r="C54" s="32">
        <v>12</v>
      </c>
      <c r="D54" s="32">
        <v>2.7</v>
      </c>
      <c r="F54" s="32">
        <v>1</v>
      </c>
      <c r="G54" s="32" t="s">
        <v>113</v>
      </c>
      <c r="H54" s="32">
        <v>9</v>
      </c>
      <c r="I54" s="32">
        <v>2</v>
      </c>
    </row>
    <row r="55" spans="1:9" ht="12">
      <c r="A55" s="32">
        <v>2</v>
      </c>
      <c r="B55" s="32" t="s">
        <v>114</v>
      </c>
      <c r="C55" s="32">
        <v>50</v>
      </c>
      <c r="D55" s="32">
        <v>11.1</v>
      </c>
      <c r="F55" s="32">
        <v>2</v>
      </c>
      <c r="G55" s="32" t="s">
        <v>115</v>
      </c>
      <c r="H55" s="32">
        <v>59</v>
      </c>
      <c r="I55" s="32">
        <v>13.1</v>
      </c>
    </row>
    <row r="56" spans="1:9" ht="12">
      <c r="A56" s="32">
        <v>3</v>
      </c>
      <c r="B56" s="32" t="s">
        <v>15</v>
      </c>
      <c r="C56" s="32">
        <v>103</v>
      </c>
      <c r="D56" s="32">
        <v>22.9</v>
      </c>
      <c r="F56" s="32">
        <v>3</v>
      </c>
      <c r="G56" s="32" t="s">
        <v>15</v>
      </c>
      <c r="H56" s="32">
        <v>113</v>
      </c>
      <c r="I56" s="32">
        <v>25.1</v>
      </c>
    </row>
    <row r="57" spans="1:9" ht="12">
      <c r="A57" s="32">
        <v>4</v>
      </c>
      <c r="B57" s="32" t="s">
        <v>116</v>
      </c>
      <c r="C57" s="32">
        <v>87</v>
      </c>
      <c r="D57" s="32">
        <v>19.3</v>
      </c>
      <c r="F57" s="32">
        <v>4</v>
      </c>
      <c r="G57" s="32" t="s">
        <v>117</v>
      </c>
      <c r="H57" s="32">
        <v>88</v>
      </c>
      <c r="I57" s="32">
        <v>19.6</v>
      </c>
    </row>
    <row r="58" spans="1:9" ht="12">
      <c r="A58" s="32">
        <v>5</v>
      </c>
      <c r="B58" s="32" t="s">
        <v>118</v>
      </c>
      <c r="C58" s="32">
        <v>198</v>
      </c>
      <c r="D58" s="32">
        <v>44</v>
      </c>
      <c r="F58" s="32">
        <v>5</v>
      </c>
      <c r="G58" s="32" t="s">
        <v>119</v>
      </c>
      <c r="H58" s="32">
        <v>181</v>
      </c>
      <c r="I58" s="32">
        <v>40.2</v>
      </c>
    </row>
    <row r="59" spans="1:9" ht="12">
      <c r="A59" s="32"/>
      <c r="B59" s="32" t="s">
        <v>95</v>
      </c>
      <c r="C59" s="32">
        <v>0</v>
      </c>
      <c r="D59" s="32">
        <v>0</v>
      </c>
      <c r="F59" s="32"/>
      <c r="G59" s="32" t="s">
        <v>95</v>
      </c>
      <c r="H59" s="32">
        <v>0</v>
      </c>
      <c r="I59" s="32">
        <v>0</v>
      </c>
    </row>
    <row r="60" spans="1:9" ht="12">
      <c r="A60" s="32"/>
      <c r="B60" s="32" t="s">
        <v>96</v>
      </c>
      <c r="C60" s="32">
        <v>450</v>
      </c>
      <c r="D60" s="32">
        <v>100</v>
      </c>
      <c r="F60" s="32"/>
      <c r="G60" s="32" t="s">
        <v>96</v>
      </c>
      <c r="H60" s="32">
        <v>450</v>
      </c>
      <c r="I60" s="32">
        <v>100</v>
      </c>
    </row>
    <row r="62" spans="2:8" ht="12">
      <c r="B62" s="31" t="s">
        <v>130</v>
      </c>
      <c r="C62" s="31" t="s">
        <v>86</v>
      </c>
      <c r="G62" s="31" t="s">
        <v>131</v>
      </c>
      <c r="H62" s="31" t="s">
        <v>86</v>
      </c>
    </row>
    <row r="63" spans="1:9" ht="12">
      <c r="A63" s="32" t="s">
        <v>87</v>
      </c>
      <c r="B63" s="32" t="s">
        <v>88</v>
      </c>
      <c r="C63" s="32" t="s">
        <v>89</v>
      </c>
      <c r="D63" s="32" t="s">
        <v>90</v>
      </c>
      <c r="F63" s="32" t="s">
        <v>87</v>
      </c>
      <c r="G63" s="32" t="s">
        <v>88</v>
      </c>
      <c r="H63" s="32" t="s">
        <v>89</v>
      </c>
      <c r="I63" s="32" t="s">
        <v>90</v>
      </c>
    </row>
    <row r="64" spans="1:9" ht="12">
      <c r="A64" s="32">
        <v>1</v>
      </c>
      <c r="B64" s="32" t="s">
        <v>112</v>
      </c>
      <c r="C64" s="32">
        <v>7</v>
      </c>
      <c r="D64" s="32">
        <v>1.6</v>
      </c>
      <c r="F64" s="32">
        <v>1</v>
      </c>
      <c r="G64" s="32" t="s">
        <v>113</v>
      </c>
      <c r="H64" s="32">
        <v>7</v>
      </c>
      <c r="I64" s="32">
        <v>1.6</v>
      </c>
    </row>
    <row r="65" spans="1:9" ht="12">
      <c r="A65" s="32">
        <v>2</v>
      </c>
      <c r="B65" s="32" t="s">
        <v>114</v>
      </c>
      <c r="C65" s="32">
        <v>31</v>
      </c>
      <c r="D65" s="32">
        <v>6.9</v>
      </c>
      <c r="F65" s="32">
        <v>2</v>
      </c>
      <c r="G65" s="32" t="s">
        <v>115</v>
      </c>
      <c r="H65" s="32">
        <v>29</v>
      </c>
      <c r="I65" s="32">
        <v>6.4</v>
      </c>
    </row>
    <row r="66" spans="1:9" ht="12">
      <c r="A66" s="32">
        <v>3</v>
      </c>
      <c r="B66" s="32" t="s">
        <v>15</v>
      </c>
      <c r="C66" s="32">
        <v>207</v>
      </c>
      <c r="D66" s="32">
        <v>46</v>
      </c>
      <c r="F66" s="32">
        <v>3</v>
      </c>
      <c r="G66" s="32" t="s">
        <v>15</v>
      </c>
      <c r="H66" s="32">
        <v>191</v>
      </c>
      <c r="I66" s="32">
        <v>42.4</v>
      </c>
    </row>
    <row r="67" spans="1:9" ht="12">
      <c r="A67" s="32">
        <v>4</v>
      </c>
      <c r="B67" s="32" t="s">
        <v>116</v>
      </c>
      <c r="C67" s="32">
        <v>124</v>
      </c>
      <c r="D67" s="32">
        <v>27.6</v>
      </c>
      <c r="F67" s="32">
        <v>4</v>
      </c>
      <c r="G67" s="32" t="s">
        <v>117</v>
      </c>
      <c r="H67" s="32">
        <v>121</v>
      </c>
      <c r="I67" s="32">
        <v>26.9</v>
      </c>
    </row>
    <row r="68" spans="1:9" ht="12">
      <c r="A68" s="32">
        <v>5</v>
      </c>
      <c r="B68" s="32" t="s">
        <v>118</v>
      </c>
      <c r="C68" s="32">
        <v>81</v>
      </c>
      <c r="D68" s="32">
        <v>18</v>
      </c>
      <c r="F68" s="32">
        <v>5</v>
      </c>
      <c r="G68" s="32" t="s">
        <v>119</v>
      </c>
      <c r="H68" s="32">
        <v>102</v>
      </c>
      <c r="I68" s="32">
        <v>22.7</v>
      </c>
    </row>
    <row r="69" spans="1:9" ht="12">
      <c r="A69" s="32"/>
      <c r="B69" s="32" t="s">
        <v>95</v>
      </c>
      <c r="C69" s="32">
        <v>0</v>
      </c>
      <c r="D69" s="32">
        <v>0</v>
      </c>
      <c r="F69" s="32"/>
      <c r="G69" s="32" t="s">
        <v>95</v>
      </c>
      <c r="H69" s="32">
        <v>0</v>
      </c>
      <c r="I69" s="32">
        <v>0</v>
      </c>
    </row>
    <row r="70" spans="1:9" ht="12">
      <c r="A70" s="32"/>
      <c r="B70" s="32" t="s">
        <v>96</v>
      </c>
      <c r="C70" s="32">
        <v>450</v>
      </c>
      <c r="D70" s="32">
        <v>100</v>
      </c>
      <c r="F70" s="32"/>
      <c r="G70" s="32" t="s">
        <v>96</v>
      </c>
      <c r="H70" s="32">
        <v>450</v>
      </c>
      <c r="I70" s="32">
        <v>100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zoomScale="90" zoomScaleNormal="90" zoomScalePageLayoutView="0" workbookViewId="0" topLeftCell="A1">
      <selection activeCell="H15" sqref="H15"/>
    </sheetView>
  </sheetViews>
  <sheetFormatPr defaultColWidth="9.00390625" defaultRowHeight="13.5"/>
  <cols>
    <col min="1" max="1" width="5.625" style="31" customWidth="1"/>
    <col min="2" max="2" width="29.00390625" style="31" customWidth="1"/>
    <col min="3" max="16384" width="8.875" style="31" customWidth="1"/>
  </cols>
  <sheetData>
    <row r="3" spans="2:3" ht="12">
      <c r="B3" s="31" t="s">
        <v>132</v>
      </c>
      <c r="C3" s="31" t="s">
        <v>86</v>
      </c>
    </row>
    <row r="4" spans="1:4" ht="12">
      <c r="A4" s="32" t="s">
        <v>87</v>
      </c>
      <c r="B4" s="32" t="s">
        <v>88</v>
      </c>
      <c r="C4" s="32" t="s">
        <v>89</v>
      </c>
      <c r="D4" s="32" t="s">
        <v>90</v>
      </c>
    </row>
    <row r="5" spans="1:4" ht="12">
      <c r="A5" s="32">
        <v>1</v>
      </c>
      <c r="B5" s="32" t="s">
        <v>17</v>
      </c>
      <c r="C5" s="32">
        <v>39</v>
      </c>
      <c r="D5" s="32">
        <v>8.7</v>
      </c>
    </row>
    <row r="6" spans="1:4" ht="12">
      <c r="A6" s="32">
        <v>2</v>
      </c>
      <c r="B6" s="32" t="s">
        <v>18</v>
      </c>
      <c r="C6" s="32">
        <v>116</v>
      </c>
      <c r="D6" s="32">
        <v>25.8</v>
      </c>
    </row>
    <row r="7" spans="1:4" ht="12">
      <c r="A7" s="32">
        <v>3</v>
      </c>
      <c r="B7" s="32" t="s">
        <v>19</v>
      </c>
      <c r="C7" s="32">
        <v>294</v>
      </c>
      <c r="D7" s="32">
        <v>65.3</v>
      </c>
    </row>
    <row r="8" spans="1:4" ht="12">
      <c r="A8" s="32"/>
      <c r="B8" s="32" t="s">
        <v>95</v>
      </c>
      <c r="C8" s="32">
        <v>1</v>
      </c>
      <c r="D8" s="32">
        <v>0.2</v>
      </c>
    </row>
    <row r="9" spans="1:4" ht="12">
      <c r="A9" s="32"/>
      <c r="B9" s="32" t="s">
        <v>96</v>
      </c>
      <c r="C9" s="32">
        <v>450</v>
      </c>
      <c r="D9" s="32">
        <v>100</v>
      </c>
    </row>
    <row r="12" spans="2:3" ht="12">
      <c r="B12" s="31" t="s">
        <v>133</v>
      </c>
      <c r="C12" s="31" t="s">
        <v>86</v>
      </c>
    </row>
    <row r="13" spans="1:4" ht="12">
      <c r="A13" s="32" t="s">
        <v>87</v>
      </c>
      <c r="B13" s="32" t="s">
        <v>88</v>
      </c>
      <c r="C13" s="32" t="s">
        <v>89</v>
      </c>
      <c r="D13" s="32" t="s">
        <v>90</v>
      </c>
    </row>
    <row r="14" spans="1:4" ht="12">
      <c r="A14" s="32">
        <v>1</v>
      </c>
      <c r="B14" s="32" t="s">
        <v>17</v>
      </c>
      <c r="C14" s="32">
        <v>29</v>
      </c>
      <c r="D14" s="32">
        <v>6.4</v>
      </c>
    </row>
    <row r="15" spans="1:4" ht="12">
      <c r="A15" s="32">
        <v>2</v>
      </c>
      <c r="B15" s="32" t="s">
        <v>18</v>
      </c>
      <c r="C15" s="32">
        <v>107</v>
      </c>
      <c r="D15" s="32">
        <v>23.8</v>
      </c>
    </row>
    <row r="16" spans="1:4" ht="12">
      <c r="A16" s="32">
        <v>3</v>
      </c>
      <c r="B16" s="32" t="s">
        <v>19</v>
      </c>
      <c r="C16" s="32">
        <v>314</v>
      </c>
      <c r="D16" s="32">
        <v>69.8</v>
      </c>
    </row>
    <row r="17" spans="1:4" ht="12">
      <c r="A17" s="32"/>
      <c r="B17" s="32" t="s">
        <v>95</v>
      </c>
      <c r="C17" s="32">
        <v>0</v>
      </c>
      <c r="D17" s="32">
        <v>0</v>
      </c>
    </row>
    <row r="18" spans="1:4" ht="12">
      <c r="A18" s="32"/>
      <c r="B18" s="32" t="s">
        <v>96</v>
      </c>
      <c r="C18" s="32">
        <v>450</v>
      </c>
      <c r="D18" s="32">
        <v>100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4">
      <selection activeCell="N13" sqref="N13"/>
    </sheetView>
  </sheetViews>
  <sheetFormatPr defaultColWidth="9.00390625" defaultRowHeight="13.5"/>
  <cols>
    <col min="1" max="2" width="5.625" style="53" customWidth="1"/>
    <col min="3" max="3" width="9.375" style="53" bestFit="1" customWidth="1"/>
    <col min="4" max="16384" width="8.875" style="53" customWidth="1"/>
  </cols>
  <sheetData>
    <row r="1" ht="9">
      <c r="A1" s="52" t="s">
        <v>38</v>
      </c>
    </row>
    <row r="2" spans="1:12" ht="9">
      <c r="A2" s="54" t="s">
        <v>39</v>
      </c>
      <c r="B2" s="55"/>
      <c r="C2" s="56" t="s">
        <v>38</v>
      </c>
      <c r="D2" s="57"/>
      <c r="E2" s="57"/>
      <c r="F2" s="57"/>
      <c r="G2" s="57"/>
      <c r="H2" s="57"/>
      <c r="I2" s="57"/>
      <c r="J2" s="57"/>
      <c r="K2" s="57"/>
      <c r="L2" s="58"/>
    </row>
    <row r="3" spans="1:12" ht="9">
      <c r="A3" s="59"/>
      <c r="B3" s="60"/>
      <c r="C3" s="61"/>
      <c r="D3" s="56" t="s">
        <v>40</v>
      </c>
      <c r="E3" s="57"/>
      <c r="F3" s="57"/>
      <c r="G3" s="57"/>
      <c r="H3" s="56" t="s">
        <v>41</v>
      </c>
      <c r="I3" s="57"/>
      <c r="J3" s="57"/>
      <c r="K3" s="57"/>
      <c r="L3" s="58"/>
    </row>
    <row r="4" spans="1:12" ht="9">
      <c r="A4" s="62"/>
      <c r="B4" s="63"/>
      <c r="C4" s="64"/>
      <c r="D4" s="64"/>
      <c r="E4" s="65" t="s">
        <v>42</v>
      </c>
      <c r="F4" s="66" t="s">
        <v>43</v>
      </c>
      <c r="G4" s="67" t="s">
        <v>44</v>
      </c>
      <c r="H4" s="64"/>
      <c r="I4" s="65" t="s">
        <v>45</v>
      </c>
      <c r="J4" s="66" t="s">
        <v>46</v>
      </c>
      <c r="K4" s="67" t="s">
        <v>47</v>
      </c>
      <c r="L4" s="68" t="s">
        <v>48</v>
      </c>
    </row>
    <row r="5" spans="1:12" ht="9">
      <c r="A5" s="69" t="s">
        <v>49</v>
      </c>
      <c r="B5" s="70" t="s">
        <v>22</v>
      </c>
      <c r="C5" s="71">
        <f aca="true" t="shared" si="0" ref="C5:C17">D5+H5</f>
        <v>-64</v>
      </c>
      <c r="D5" s="71">
        <f aca="true" t="shared" si="1" ref="D5:D17">E5+F5+G5</f>
        <v>-23.1</v>
      </c>
      <c r="E5" s="71">
        <v>-7.6</v>
      </c>
      <c r="F5" s="72">
        <v>-5</v>
      </c>
      <c r="G5" s="73">
        <v>-10.5</v>
      </c>
      <c r="H5" s="71">
        <f aca="true" t="shared" si="2" ref="H5:H17">I5+J5+K5+L5</f>
        <v>-40.9</v>
      </c>
      <c r="I5" s="71">
        <v>-8</v>
      </c>
      <c r="J5" s="72">
        <v>-10.1</v>
      </c>
      <c r="K5" s="73">
        <v>-9.4</v>
      </c>
      <c r="L5" s="72">
        <v>-13.4</v>
      </c>
    </row>
    <row r="6" spans="1:12" ht="9">
      <c r="A6" s="74" t="s">
        <v>51</v>
      </c>
      <c r="B6" s="70" t="s">
        <v>52</v>
      </c>
      <c r="C6" s="71">
        <f t="shared" si="0"/>
        <v>-54.5</v>
      </c>
      <c r="D6" s="71">
        <f t="shared" si="1"/>
        <v>-17.299999999999997</v>
      </c>
      <c r="E6" s="71">
        <v>-4.7</v>
      </c>
      <c r="F6" s="72">
        <v>-4</v>
      </c>
      <c r="G6" s="73">
        <v>-8.6</v>
      </c>
      <c r="H6" s="71">
        <f t="shared" si="2"/>
        <v>-37.2</v>
      </c>
      <c r="I6" s="71">
        <v>-6.8</v>
      </c>
      <c r="J6" s="72">
        <v>-9</v>
      </c>
      <c r="K6" s="73">
        <v>-8.5</v>
      </c>
      <c r="L6" s="72">
        <v>-12.9</v>
      </c>
    </row>
    <row r="7" spans="1:12" ht="9">
      <c r="A7" s="74"/>
      <c r="B7" s="70" t="s">
        <v>53</v>
      </c>
      <c r="C7" s="71">
        <f t="shared" si="0"/>
        <v>-65</v>
      </c>
      <c r="D7" s="71">
        <f t="shared" si="1"/>
        <v>-25.9</v>
      </c>
      <c r="E7" s="71">
        <v>-5.6</v>
      </c>
      <c r="F7" s="72">
        <v>-3.9</v>
      </c>
      <c r="G7" s="73">
        <v>-16.4</v>
      </c>
      <c r="H7" s="71">
        <f t="shared" si="2"/>
        <v>-39.099999999999994</v>
      </c>
      <c r="I7" s="71">
        <v>-6.8</v>
      </c>
      <c r="J7" s="72">
        <v>-9.9</v>
      </c>
      <c r="K7" s="73">
        <v>-9.6</v>
      </c>
      <c r="L7" s="72">
        <v>-12.8</v>
      </c>
    </row>
    <row r="8" spans="1:12" ht="9">
      <c r="A8" s="74"/>
      <c r="B8" s="70" t="s">
        <v>50</v>
      </c>
      <c r="C8" s="71">
        <f t="shared" si="0"/>
        <v>-77.00999999999999</v>
      </c>
      <c r="D8" s="71">
        <f t="shared" si="1"/>
        <v>-34.5</v>
      </c>
      <c r="E8" s="71">
        <v>-8.8</v>
      </c>
      <c r="F8" s="72">
        <v>-9.1</v>
      </c>
      <c r="G8" s="73">
        <v>-16.6</v>
      </c>
      <c r="H8" s="71">
        <f t="shared" si="2"/>
        <v>-42.51</v>
      </c>
      <c r="I8" s="71">
        <v>-8.67</v>
      </c>
      <c r="J8" s="72">
        <v>-9.34</v>
      </c>
      <c r="K8" s="73">
        <v>-10.56</v>
      </c>
      <c r="L8" s="72">
        <v>-13.94</v>
      </c>
    </row>
    <row r="9" spans="1:12" ht="9">
      <c r="A9" s="74"/>
      <c r="B9" s="70" t="s">
        <v>22</v>
      </c>
      <c r="C9" s="71">
        <f t="shared" si="0"/>
        <v>-104.7</v>
      </c>
      <c r="D9" s="71">
        <f t="shared" si="1"/>
        <v>-55.5</v>
      </c>
      <c r="E9" s="71">
        <v>-15.2</v>
      </c>
      <c r="F9" s="72">
        <v>-12.1</v>
      </c>
      <c r="G9" s="73">
        <v>-28.2</v>
      </c>
      <c r="H9" s="71">
        <f t="shared" si="2"/>
        <v>-49.2</v>
      </c>
      <c r="I9" s="71">
        <v>-10.3</v>
      </c>
      <c r="J9" s="72">
        <v>-11.4</v>
      </c>
      <c r="K9" s="73">
        <v>-11.7</v>
      </c>
      <c r="L9" s="72">
        <v>-15.8</v>
      </c>
    </row>
    <row r="10" spans="1:12" ht="9">
      <c r="A10" s="74" t="s">
        <v>54</v>
      </c>
      <c r="B10" s="70" t="s">
        <v>52</v>
      </c>
      <c r="C10" s="71">
        <f t="shared" si="0"/>
        <v>-107.3</v>
      </c>
      <c r="D10" s="71">
        <f t="shared" si="1"/>
        <v>-57.9</v>
      </c>
      <c r="E10" s="71">
        <v>-16.2</v>
      </c>
      <c r="F10" s="72">
        <v>-13.3</v>
      </c>
      <c r="G10" s="73">
        <v>-28.4</v>
      </c>
      <c r="H10" s="71">
        <f t="shared" si="2"/>
        <v>-49.4</v>
      </c>
      <c r="I10" s="71">
        <v>-9.9</v>
      </c>
      <c r="J10" s="72">
        <v>-11.3</v>
      </c>
      <c r="K10" s="73">
        <v>-12.3</v>
      </c>
      <c r="L10" s="72">
        <v>-15.9</v>
      </c>
    </row>
    <row r="11" spans="1:12" ht="9">
      <c r="A11" s="74"/>
      <c r="B11" s="70" t="s">
        <v>53</v>
      </c>
      <c r="C11" s="71">
        <f t="shared" si="0"/>
        <v>-125.3</v>
      </c>
      <c r="D11" s="71">
        <f t="shared" si="1"/>
        <v>-69.5</v>
      </c>
      <c r="E11" s="71">
        <v>-20.8</v>
      </c>
      <c r="F11" s="72">
        <v>-16.7</v>
      </c>
      <c r="G11" s="73">
        <v>-32</v>
      </c>
      <c r="H11" s="71">
        <f t="shared" si="2"/>
        <v>-55.8</v>
      </c>
      <c r="I11" s="71">
        <v>-10.6</v>
      </c>
      <c r="J11" s="72">
        <v>-13.3</v>
      </c>
      <c r="K11" s="73">
        <v>-13.7</v>
      </c>
      <c r="L11" s="72">
        <v>-18.2</v>
      </c>
    </row>
    <row r="12" spans="1:12" ht="9">
      <c r="A12" s="74"/>
      <c r="B12" s="70" t="s">
        <v>50</v>
      </c>
      <c r="C12" s="71">
        <f t="shared" si="0"/>
        <v>-128</v>
      </c>
      <c r="D12" s="71">
        <f t="shared" si="1"/>
        <v>-73.1</v>
      </c>
      <c r="E12" s="71">
        <v>-22.1</v>
      </c>
      <c r="F12" s="72">
        <v>-19.4</v>
      </c>
      <c r="G12" s="73">
        <v>-31.6</v>
      </c>
      <c r="H12" s="71">
        <f t="shared" si="2"/>
        <v>-54.9</v>
      </c>
      <c r="I12" s="71">
        <v>-10.1</v>
      </c>
      <c r="J12" s="72">
        <v>-13.2</v>
      </c>
      <c r="K12" s="73">
        <v>-14.1</v>
      </c>
      <c r="L12" s="72">
        <v>-17.5</v>
      </c>
    </row>
    <row r="13" spans="1:12" ht="9">
      <c r="A13" s="74"/>
      <c r="B13" s="70" t="s">
        <v>22</v>
      </c>
      <c r="C13" s="71">
        <f t="shared" si="0"/>
        <v>-139.2</v>
      </c>
      <c r="D13" s="71">
        <f t="shared" si="1"/>
        <v>-77.3</v>
      </c>
      <c r="E13" s="71">
        <v>-26</v>
      </c>
      <c r="F13" s="72">
        <v>-27.1</v>
      </c>
      <c r="G13" s="73">
        <v>-24.2</v>
      </c>
      <c r="H13" s="71">
        <f t="shared" si="2"/>
        <v>-61.900000000000006</v>
      </c>
      <c r="I13" s="71">
        <v>-11.9</v>
      </c>
      <c r="J13" s="72">
        <v>-15.4</v>
      </c>
      <c r="K13" s="73">
        <v>-15.9</v>
      </c>
      <c r="L13" s="72">
        <v>-18.7</v>
      </c>
    </row>
    <row r="14" spans="1:12" ht="9">
      <c r="A14" s="74" t="s">
        <v>76</v>
      </c>
      <c r="B14" s="70" t="s">
        <v>52</v>
      </c>
      <c r="C14" s="71">
        <f t="shared" si="0"/>
        <v>-143.6</v>
      </c>
      <c r="D14" s="71">
        <f t="shared" si="1"/>
        <v>-77.69999999999999</v>
      </c>
      <c r="E14" s="75">
        <v>-28.4</v>
      </c>
      <c r="F14" s="75">
        <v>-30.9</v>
      </c>
      <c r="G14" s="75">
        <v>-18.4</v>
      </c>
      <c r="H14" s="71">
        <f t="shared" si="2"/>
        <v>-65.9</v>
      </c>
      <c r="I14" s="75">
        <v>-14.4</v>
      </c>
      <c r="J14" s="75">
        <v>-16.3</v>
      </c>
      <c r="K14" s="75">
        <v>-16.1</v>
      </c>
      <c r="L14" s="76">
        <v>-19.1</v>
      </c>
    </row>
    <row r="15" spans="1:12" ht="9">
      <c r="A15" s="61"/>
      <c r="B15" s="70" t="s">
        <v>53</v>
      </c>
      <c r="C15" s="71">
        <f t="shared" si="0"/>
        <v>-125.1</v>
      </c>
      <c r="D15" s="71">
        <f t="shared" si="1"/>
        <v>-61.00000000000001</v>
      </c>
      <c r="E15" s="75">
        <v>-24.1</v>
      </c>
      <c r="F15" s="75">
        <v>-27.8</v>
      </c>
      <c r="G15" s="75">
        <v>-9.1</v>
      </c>
      <c r="H15" s="71">
        <f t="shared" si="2"/>
        <v>-64.1</v>
      </c>
      <c r="I15" s="75">
        <v>-14.2</v>
      </c>
      <c r="J15" s="75">
        <v>-16.5</v>
      </c>
      <c r="K15" s="75">
        <v>-15</v>
      </c>
      <c r="L15" s="76">
        <v>-18.4</v>
      </c>
    </row>
    <row r="16" spans="1:12" ht="9">
      <c r="A16" s="61"/>
      <c r="B16" s="70" t="s">
        <v>50</v>
      </c>
      <c r="C16" s="71">
        <f t="shared" si="0"/>
        <v>-126</v>
      </c>
      <c r="D16" s="71">
        <f t="shared" si="1"/>
        <v>-61.9</v>
      </c>
      <c r="E16" s="75">
        <v>-23.4</v>
      </c>
      <c r="F16" s="75">
        <v>-26.9</v>
      </c>
      <c r="G16" s="75">
        <v>-11.6</v>
      </c>
      <c r="H16" s="71">
        <f t="shared" si="2"/>
        <v>-64.1</v>
      </c>
      <c r="I16" s="75">
        <v>-14</v>
      </c>
      <c r="J16" s="75">
        <v>-15.6</v>
      </c>
      <c r="K16" s="75">
        <v>-15.6</v>
      </c>
      <c r="L16" s="76">
        <v>-18.9</v>
      </c>
    </row>
    <row r="17" spans="1:12" ht="9">
      <c r="A17" s="61"/>
      <c r="B17" s="70" t="s">
        <v>22</v>
      </c>
      <c r="C17" s="71">
        <f t="shared" si="0"/>
        <v>-107.1</v>
      </c>
      <c r="D17" s="71">
        <f t="shared" si="1"/>
        <v>-44.8</v>
      </c>
      <c r="E17" s="75">
        <v>-21.7</v>
      </c>
      <c r="F17" s="75">
        <v>-25.6</v>
      </c>
      <c r="G17" s="75">
        <v>2.5</v>
      </c>
      <c r="H17" s="71">
        <f t="shared" si="2"/>
        <v>-62.3</v>
      </c>
      <c r="I17" s="75">
        <v>-13.5</v>
      </c>
      <c r="J17" s="75">
        <v>-15.7</v>
      </c>
      <c r="K17" s="75">
        <v>-14.4</v>
      </c>
      <c r="L17" s="76">
        <v>-18.7</v>
      </c>
    </row>
    <row r="18" spans="1:12" ht="9">
      <c r="A18" s="74" t="s">
        <v>84</v>
      </c>
      <c r="B18" s="70" t="s">
        <v>52</v>
      </c>
      <c r="C18" s="71">
        <v>-99.2</v>
      </c>
      <c r="D18" s="71">
        <v>-40.5</v>
      </c>
      <c r="E18" s="75">
        <v>-16.7</v>
      </c>
      <c r="F18" s="75">
        <v>-21.7</v>
      </c>
      <c r="G18" s="75">
        <v>-2.1</v>
      </c>
      <c r="H18" s="71">
        <v>-58.7</v>
      </c>
      <c r="I18" s="75">
        <v>-12.4</v>
      </c>
      <c r="J18" s="75">
        <v>-14.6</v>
      </c>
      <c r="K18" s="75">
        <v>-14.4</v>
      </c>
      <c r="L18" s="75">
        <v>-17.3</v>
      </c>
    </row>
    <row r="19" spans="1:12" ht="9">
      <c r="A19" s="77"/>
      <c r="B19" s="78" t="s">
        <v>37</v>
      </c>
      <c r="C19" s="79">
        <v>-94.9</v>
      </c>
      <c r="D19" s="79">
        <v>-36.5</v>
      </c>
      <c r="E19" s="80">
        <v>-12.9</v>
      </c>
      <c r="F19" s="80">
        <v>-16.5</v>
      </c>
      <c r="G19" s="80">
        <v>-7.1</v>
      </c>
      <c r="H19" s="79">
        <v>-58.400000000000006</v>
      </c>
      <c r="I19" s="80">
        <v>-13.3</v>
      </c>
      <c r="J19" s="80">
        <v>-15.4</v>
      </c>
      <c r="K19" s="80">
        <v>-15.4</v>
      </c>
      <c r="L19" s="80">
        <v>-14.3</v>
      </c>
    </row>
    <row r="20" spans="1:5" ht="9">
      <c r="A20" s="52" t="s">
        <v>55</v>
      </c>
      <c r="E20" s="81"/>
    </row>
    <row r="21" spans="1:12" ht="9">
      <c r="A21" s="54" t="s">
        <v>39</v>
      </c>
      <c r="B21" s="55"/>
      <c r="C21" s="56" t="s">
        <v>38</v>
      </c>
      <c r="D21" s="57"/>
      <c r="E21" s="57"/>
      <c r="F21" s="57"/>
      <c r="G21" s="57"/>
      <c r="H21" s="57"/>
      <c r="I21" s="57"/>
      <c r="J21" s="57"/>
      <c r="K21" s="57"/>
      <c r="L21" s="58"/>
    </row>
    <row r="22" spans="1:12" ht="9">
      <c r="A22" s="59"/>
      <c r="B22" s="60"/>
      <c r="C22" s="61"/>
      <c r="D22" s="56" t="s">
        <v>40</v>
      </c>
      <c r="E22" s="57"/>
      <c r="F22" s="57"/>
      <c r="G22" s="57"/>
      <c r="H22" s="56" t="s">
        <v>41</v>
      </c>
      <c r="I22" s="57"/>
      <c r="J22" s="57"/>
      <c r="K22" s="57"/>
      <c r="L22" s="58"/>
    </row>
    <row r="23" spans="1:12" ht="9">
      <c r="A23" s="62"/>
      <c r="B23" s="63"/>
      <c r="C23" s="64"/>
      <c r="D23" s="64"/>
      <c r="E23" s="65" t="s">
        <v>42</v>
      </c>
      <c r="F23" s="66" t="s">
        <v>43</v>
      </c>
      <c r="G23" s="67" t="s">
        <v>44</v>
      </c>
      <c r="H23" s="64"/>
      <c r="I23" s="65" t="s">
        <v>45</v>
      </c>
      <c r="J23" s="66" t="s">
        <v>46</v>
      </c>
      <c r="K23" s="67" t="s">
        <v>47</v>
      </c>
      <c r="L23" s="68" t="s">
        <v>48</v>
      </c>
    </row>
    <row r="24" spans="1:12" ht="9">
      <c r="A24" s="74" t="s">
        <v>51</v>
      </c>
      <c r="B24" s="70" t="s">
        <v>52</v>
      </c>
      <c r="C24" s="71">
        <f aca="true" t="shared" si="3" ref="C24:L33">C6-C5</f>
        <v>9.5</v>
      </c>
      <c r="D24" s="71">
        <f t="shared" si="3"/>
        <v>5.800000000000004</v>
      </c>
      <c r="E24" s="71">
        <f t="shared" si="3"/>
        <v>2.8999999999999995</v>
      </c>
      <c r="F24" s="72">
        <f t="shared" si="3"/>
        <v>1</v>
      </c>
      <c r="G24" s="73">
        <f t="shared" si="3"/>
        <v>1.9000000000000004</v>
      </c>
      <c r="H24" s="71">
        <f t="shared" si="3"/>
        <v>3.6999999999999957</v>
      </c>
      <c r="I24" s="71">
        <f t="shared" si="3"/>
        <v>1.2000000000000002</v>
      </c>
      <c r="J24" s="72">
        <f t="shared" si="3"/>
        <v>1.0999999999999996</v>
      </c>
      <c r="K24" s="73">
        <f t="shared" si="3"/>
        <v>0.9000000000000004</v>
      </c>
      <c r="L24" s="72">
        <f t="shared" si="3"/>
        <v>0.5</v>
      </c>
    </row>
    <row r="25" spans="1:12" ht="9">
      <c r="A25" s="74"/>
      <c r="B25" s="70" t="s">
        <v>53</v>
      </c>
      <c r="C25" s="71">
        <f t="shared" si="3"/>
        <v>-10.5</v>
      </c>
      <c r="D25" s="71">
        <f t="shared" si="3"/>
        <v>-8.600000000000001</v>
      </c>
      <c r="E25" s="71">
        <f t="shared" si="3"/>
        <v>-0.8999999999999995</v>
      </c>
      <c r="F25" s="72">
        <f t="shared" si="3"/>
        <v>0.10000000000000009</v>
      </c>
      <c r="G25" s="73">
        <f t="shared" si="3"/>
        <v>-7.799999999999999</v>
      </c>
      <c r="H25" s="71">
        <f t="shared" si="3"/>
        <v>-1.8999999999999915</v>
      </c>
      <c r="I25" s="71">
        <f t="shared" si="3"/>
        <v>0</v>
      </c>
      <c r="J25" s="72">
        <f t="shared" si="3"/>
        <v>-0.9000000000000004</v>
      </c>
      <c r="K25" s="73">
        <f t="shared" si="3"/>
        <v>-1.0999999999999996</v>
      </c>
      <c r="L25" s="72">
        <f t="shared" si="3"/>
        <v>0.09999999999999964</v>
      </c>
    </row>
    <row r="26" spans="1:12" ht="9">
      <c r="A26" s="74"/>
      <c r="B26" s="70" t="s">
        <v>50</v>
      </c>
      <c r="C26" s="71">
        <f t="shared" si="3"/>
        <v>-12.009999999999991</v>
      </c>
      <c r="D26" s="71">
        <f t="shared" si="3"/>
        <v>-8.600000000000001</v>
      </c>
      <c r="E26" s="71">
        <f t="shared" si="3"/>
        <v>-3.200000000000001</v>
      </c>
      <c r="F26" s="72">
        <f t="shared" si="3"/>
        <v>-5.199999999999999</v>
      </c>
      <c r="G26" s="73">
        <f t="shared" si="3"/>
        <v>-0.20000000000000284</v>
      </c>
      <c r="H26" s="71">
        <f t="shared" si="3"/>
        <v>-3.4100000000000037</v>
      </c>
      <c r="I26" s="71">
        <f t="shared" si="3"/>
        <v>-1.87</v>
      </c>
      <c r="J26" s="72">
        <f t="shared" si="3"/>
        <v>0.5600000000000005</v>
      </c>
      <c r="K26" s="73">
        <f t="shared" si="3"/>
        <v>-0.9600000000000009</v>
      </c>
      <c r="L26" s="72">
        <f t="shared" si="3"/>
        <v>-1.1399999999999988</v>
      </c>
    </row>
    <row r="27" spans="1:12" ht="9">
      <c r="A27" s="74"/>
      <c r="B27" s="70" t="s">
        <v>22</v>
      </c>
      <c r="C27" s="71">
        <f t="shared" si="3"/>
        <v>-27.690000000000012</v>
      </c>
      <c r="D27" s="71">
        <f t="shared" si="3"/>
        <v>-21</v>
      </c>
      <c r="E27" s="71">
        <f t="shared" si="3"/>
        <v>-6.399999999999999</v>
      </c>
      <c r="F27" s="72">
        <f t="shared" si="3"/>
        <v>-3</v>
      </c>
      <c r="G27" s="73">
        <f t="shared" si="3"/>
        <v>-11.599999999999998</v>
      </c>
      <c r="H27" s="71">
        <f t="shared" si="3"/>
        <v>-6.690000000000005</v>
      </c>
      <c r="I27" s="71">
        <f t="shared" si="3"/>
        <v>-1.6300000000000008</v>
      </c>
      <c r="J27" s="72">
        <f t="shared" si="3"/>
        <v>-2.0600000000000005</v>
      </c>
      <c r="K27" s="73">
        <f t="shared" si="3"/>
        <v>-1.1399999999999988</v>
      </c>
      <c r="L27" s="72">
        <f t="shared" si="3"/>
        <v>-1.8600000000000012</v>
      </c>
    </row>
    <row r="28" spans="1:12" ht="9">
      <c r="A28" s="74" t="s">
        <v>54</v>
      </c>
      <c r="B28" s="70" t="s">
        <v>52</v>
      </c>
      <c r="C28" s="71">
        <f t="shared" si="3"/>
        <v>-2.5999999999999943</v>
      </c>
      <c r="D28" s="71">
        <f t="shared" si="3"/>
        <v>-2.3999999999999986</v>
      </c>
      <c r="E28" s="71">
        <f t="shared" si="3"/>
        <v>-1</v>
      </c>
      <c r="F28" s="72">
        <f t="shared" si="3"/>
        <v>-1.200000000000001</v>
      </c>
      <c r="G28" s="73">
        <f t="shared" si="3"/>
        <v>-0.1999999999999993</v>
      </c>
      <c r="H28" s="71">
        <f t="shared" si="3"/>
        <v>-0.19999999999999574</v>
      </c>
      <c r="I28" s="71">
        <f t="shared" si="3"/>
        <v>0.40000000000000036</v>
      </c>
      <c r="J28" s="72">
        <f t="shared" si="3"/>
        <v>0.09999999999999964</v>
      </c>
      <c r="K28" s="73">
        <f t="shared" si="3"/>
        <v>-0.6000000000000014</v>
      </c>
      <c r="L28" s="72">
        <f t="shared" si="3"/>
        <v>-0.09999999999999964</v>
      </c>
    </row>
    <row r="29" spans="1:12" ht="9">
      <c r="A29" s="74"/>
      <c r="B29" s="70" t="s">
        <v>53</v>
      </c>
      <c r="C29" s="71">
        <f t="shared" si="3"/>
        <v>-18</v>
      </c>
      <c r="D29" s="71">
        <f t="shared" si="3"/>
        <v>-11.600000000000001</v>
      </c>
      <c r="E29" s="71">
        <f t="shared" si="3"/>
        <v>-4.600000000000001</v>
      </c>
      <c r="F29" s="72">
        <f t="shared" si="3"/>
        <v>-3.3999999999999986</v>
      </c>
      <c r="G29" s="73">
        <f t="shared" si="3"/>
        <v>-3.6000000000000014</v>
      </c>
      <c r="H29" s="71">
        <f t="shared" si="3"/>
        <v>-6.399999999999999</v>
      </c>
      <c r="I29" s="71">
        <f t="shared" si="3"/>
        <v>-0.6999999999999993</v>
      </c>
      <c r="J29" s="72">
        <f t="shared" si="3"/>
        <v>-2</v>
      </c>
      <c r="K29" s="73">
        <f t="shared" si="3"/>
        <v>-1.3999999999999986</v>
      </c>
      <c r="L29" s="72">
        <f t="shared" si="3"/>
        <v>-2.299999999999999</v>
      </c>
    </row>
    <row r="30" spans="1:12" ht="9">
      <c r="A30" s="74"/>
      <c r="B30" s="70" t="s">
        <v>50</v>
      </c>
      <c r="C30" s="71">
        <f>C12-C11</f>
        <v>-2.700000000000003</v>
      </c>
      <c r="D30" s="71">
        <f t="shared" si="3"/>
        <v>-3.5999999999999943</v>
      </c>
      <c r="E30" s="71">
        <f t="shared" si="3"/>
        <v>-1.3000000000000007</v>
      </c>
      <c r="F30" s="72">
        <f t="shared" si="3"/>
        <v>-2.6999999999999993</v>
      </c>
      <c r="G30" s="73">
        <f t="shared" si="3"/>
        <v>0.3999999999999986</v>
      </c>
      <c r="H30" s="71">
        <f t="shared" si="3"/>
        <v>0.8999999999999986</v>
      </c>
      <c r="I30" s="71">
        <f t="shared" si="3"/>
        <v>0.5</v>
      </c>
      <c r="J30" s="72">
        <f t="shared" si="3"/>
        <v>0.10000000000000142</v>
      </c>
      <c r="K30" s="73">
        <f t="shared" si="3"/>
        <v>-0.40000000000000036</v>
      </c>
      <c r="L30" s="72">
        <f t="shared" si="3"/>
        <v>0.6999999999999993</v>
      </c>
    </row>
    <row r="31" spans="1:12" ht="9">
      <c r="A31" s="74"/>
      <c r="B31" s="70" t="s">
        <v>22</v>
      </c>
      <c r="C31" s="71">
        <f>C13-C12</f>
        <v>-11.199999999999989</v>
      </c>
      <c r="D31" s="71">
        <f t="shared" si="3"/>
        <v>-4.200000000000003</v>
      </c>
      <c r="E31" s="71">
        <f t="shared" si="3"/>
        <v>-3.8999999999999986</v>
      </c>
      <c r="F31" s="72">
        <f t="shared" si="3"/>
        <v>-7.700000000000003</v>
      </c>
      <c r="G31" s="73">
        <f t="shared" si="3"/>
        <v>7.400000000000002</v>
      </c>
      <c r="H31" s="71">
        <f t="shared" si="3"/>
        <v>-7.000000000000007</v>
      </c>
      <c r="I31" s="71">
        <f t="shared" si="3"/>
        <v>-1.8000000000000007</v>
      </c>
      <c r="J31" s="72">
        <f t="shared" si="3"/>
        <v>-2.200000000000001</v>
      </c>
      <c r="K31" s="73">
        <f t="shared" si="3"/>
        <v>-1.8000000000000007</v>
      </c>
      <c r="L31" s="72">
        <f t="shared" si="3"/>
        <v>-1.1999999999999993</v>
      </c>
    </row>
    <row r="32" spans="1:12" ht="9">
      <c r="A32" s="74" t="s">
        <v>76</v>
      </c>
      <c r="B32" s="70" t="s">
        <v>52</v>
      </c>
      <c r="C32" s="71">
        <f>C14-C13</f>
        <v>-4.400000000000006</v>
      </c>
      <c r="D32" s="71">
        <f t="shared" si="3"/>
        <v>-0.3999999999999915</v>
      </c>
      <c r="E32" s="71">
        <f t="shared" si="3"/>
        <v>-2.3999999999999986</v>
      </c>
      <c r="F32" s="71">
        <f t="shared" si="3"/>
        <v>-3.799999999999997</v>
      </c>
      <c r="G32" s="71">
        <f t="shared" si="3"/>
        <v>5.800000000000001</v>
      </c>
      <c r="H32" s="71">
        <f t="shared" si="3"/>
        <v>-4</v>
      </c>
      <c r="I32" s="71">
        <f t="shared" si="3"/>
        <v>-2.5</v>
      </c>
      <c r="J32" s="71">
        <f t="shared" si="3"/>
        <v>-0.9000000000000004</v>
      </c>
      <c r="K32" s="71">
        <f t="shared" si="3"/>
        <v>-0.20000000000000107</v>
      </c>
      <c r="L32" s="72">
        <f t="shared" si="3"/>
        <v>-0.40000000000000213</v>
      </c>
    </row>
    <row r="33" spans="1:12" ht="9">
      <c r="A33" s="61"/>
      <c r="B33" s="70" t="s">
        <v>53</v>
      </c>
      <c r="C33" s="71">
        <f>C15-C14</f>
        <v>18.5</v>
      </c>
      <c r="D33" s="71">
        <f>D15-D14</f>
        <v>16.69999999999998</v>
      </c>
      <c r="E33" s="71">
        <f>E15-E14</f>
        <v>4.299999999999997</v>
      </c>
      <c r="F33" s="71">
        <f t="shared" si="3"/>
        <v>3.099999999999998</v>
      </c>
      <c r="G33" s="71">
        <f t="shared" si="3"/>
        <v>9.299999999999999</v>
      </c>
      <c r="H33" s="71">
        <f t="shared" si="3"/>
        <v>1.8000000000000114</v>
      </c>
      <c r="I33" s="71">
        <f t="shared" si="3"/>
        <v>0.20000000000000107</v>
      </c>
      <c r="J33" s="71">
        <f t="shared" si="3"/>
        <v>-0.1999999999999993</v>
      </c>
      <c r="K33" s="71">
        <f t="shared" si="3"/>
        <v>1.1000000000000014</v>
      </c>
      <c r="L33" s="72">
        <f t="shared" si="3"/>
        <v>0.7000000000000028</v>
      </c>
    </row>
    <row r="34" spans="1:12" ht="9">
      <c r="A34" s="61"/>
      <c r="B34" s="70" t="s">
        <v>50</v>
      </c>
      <c r="C34" s="71">
        <f aca="true" t="shared" si="4" ref="C34:L37">C16-C15</f>
        <v>-0.9000000000000057</v>
      </c>
      <c r="D34" s="71">
        <f t="shared" si="4"/>
        <v>-0.8999999999999915</v>
      </c>
      <c r="E34" s="71">
        <f t="shared" si="4"/>
        <v>0.7000000000000028</v>
      </c>
      <c r="F34" s="71">
        <f t="shared" si="4"/>
        <v>0.9000000000000021</v>
      </c>
      <c r="G34" s="71">
        <f t="shared" si="4"/>
        <v>-2.5</v>
      </c>
      <c r="H34" s="71">
        <f t="shared" si="4"/>
        <v>0</v>
      </c>
      <c r="I34" s="71">
        <f t="shared" si="4"/>
        <v>0.1999999999999993</v>
      </c>
      <c r="J34" s="71">
        <f t="shared" si="4"/>
        <v>0.9000000000000004</v>
      </c>
      <c r="K34" s="71">
        <f t="shared" si="4"/>
        <v>-0.5999999999999996</v>
      </c>
      <c r="L34" s="72">
        <f t="shared" si="4"/>
        <v>-0.5</v>
      </c>
    </row>
    <row r="35" spans="1:12" ht="9">
      <c r="A35" s="61"/>
      <c r="B35" s="70" t="s">
        <v>22</v>
      </c>
      <c r="C35" s="71">
        <f t="shared" si="4"/>
        <v>18.900000000000006</v>
      </c>
      <c r="D35" s="71">
        <f t="shared" si="4"/>
        <v>17.1</v>
      </c>
      <c r="E35" s="71">
        <f t="shared" si="4"/>
        <v>1.6999999999999993</v>
      </c>
      <c r="F35" s="71">
        <f t="shared" si="4"/>
        <v>1.2999999999999972</v>
      </c>
      <c r="G35" s="71">
        <f t="shared" si="4"/>
        <v>14.1</v>
      </c>
      <c r="H35" s="71">
        <f t="shared" si="4"/>
        <v>1.7999999999999972</v>
      </c>
      <c r="I35" s="71">
        <f t="shared" si="4"/>
        <v>0.5</v>
      </c>
      <c r="J35" s="71">
        <f t="shared" si="4"/>
        <v>-0.09999999999999964</v>
      </c>
      <c r="K35" s="71">
        <f t="shared" si="4"/>
        <v>1.1999999999999993</v>
      </c>
      <c r="L35" s="72">
        <f t="shared" si="4"/>
        <v>0.1999999999999993</v>
      </c>
    </row>
    <row r="36" spans="1:12" ht="9">
      <c r="A36" s="74" t="s">
        <v>84</v>
      </c>
      <c r="B36" s="70" t="s">
        <v>52</v>
      </c>
      <c r="C36" s="71">
        <f t="shared" si="4"/>
        <v>7.8999999999999915</v>
      </c>
      <c r="D36" s="71">
        <f t="shared" si="4"/>
        <v>4.299999999999997</v>
      </c>
      <c r="E36" s="71">
        <f t="shared" si="4"/>
        <v>5</v>
      </c>
      <c r="F36" s="71">
        <f t="shared" si="4"/>
        <v>3.900000000000002</v>
      </c>
      <c r="G36" s="71">
        <f t="shared" si="4"/>
        <v>-4.6</v>
      </c>
      <c r="H36" s="71">
        <f t="shared" si="4"/>
        <v>3.5999999999999943</v>
      </c>
      <c r="I36" s="71">
        <f t="shared" si="4"/>
        <v>1.0999999999999996</v>
      </c>
      <c r="J36" s="71">
        <f t="shared" si="4"/>
        <v>1.0999999999999996</v>
      </c>
      <c r="K36" s="71">
        <f t="shared" si="4"/>
        <v>0</v>
      </c>
      <c r="L36" s="72">
        <f t="shared" si="4"/>
        <v>1.3999999999999986</v>
      </c>
    </row>
    <row r="37" spans="1:12" ht="9">
      <c r="A37" s="77"/>
      <c r="B37" s="78" t="s">
        <v>37</v>
      </c>
      <c r="C37" s="79">
        <f t="shared" si="4"/>
        <v>4.299999999999997</v>
      </c>
      <c r="D37" s="79">
        <f t="shared" si="4"/>
        <v>4</v>
      </c>
      <c r="E37" s="79">
        <f t="shared" si="4"/>
        <v>3.799999999999999</v>
      </c>
      <c r="F37" s="79">
        <f t="shared" si="4"/>
        <v>5.199999999999999</v>
      </c>
      <c r="G37" s="79">
        <f t="shared" si="4"/>
        <v>-5</v>
      </c>
      <c r="H37" s="79">
        <f t="shared" si="4"/>
        <v>0.29999999999999716</v>
      </c>
      <c r="I37" s="79">
        <f t="shared" si="4"/>
        <v>-0.9000000000000004</v>
      </c>
      <c r="J37" s="79">
        <f t="shared" si="4"/>
        <v>-0.8000000000000007</v>
      </c>
      <c r="K37" s="79">
        <f t="shared" si="4"/>
        <v>-1</v>
      </c>
      <c r="L37" s="82">
        <f t="shared" si="4"/>
        <v>3</v>
      </c>
    </row>
    <row r="38" ht="9">
      <c r="A38" s="52" t="s">
        <v>56</v>
      </c>
    </row>
    <row r="39" spans="1:12" ht="9">
      <c r="A39" s="54" t="s">
        <v>39</v>
      </c>
      <c r="B39" s="55"/>
      <c r="C39" s="56" t="s">
        <v>38</v>
      </c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9">
      <c r="A40" s="59"/>
      <c r="B40" s="60"/>
      <c r="C40" s="61"/>
      <c r="D40" s="56" t="s">
        <v>40</v>
      </c>
      <c r="E40" s="57"/>
      <c r="F40" s="57"/>
      <c r="G40" s="57"/>
      <c r="H40" s="56" t="s">
        <v>41</v>
      </c>
      <c r="I40" s="57"/>
      <c r="J40" s="57"/>
      <c r="K40" s="57"/>
      <c r="L40" s="58"/>
    </row>
    <row r="41" spans="1:12" ht="9">
      <c r="A41" s="62"/>
      <c r="B41" s="63"/>
      <c r="C41" s="64"/>
      <c r="D41" s="64"/>
      <c r="E41" s="65" t="s">
        <v>42</v>
      </c>
      <c r="F41" s="66" t="s">
        <v>43</v>
      </c>
      <c r="G41" s="67" t="s">
        <v>44</v>
      </c>
      <c r="H41" s="64"/>
      <c r="I41" s="65" t="s">
        <v>45</v>
      </c>
      <c r="J41" s="66" t="s">
        <v>46</v>
      </c>
      <c r="K41" s="67" t="s">
        <v>47</v>
      </c>
      <c r="L41" s="68" t="s">
        <v>48</v>
      </c>
    </row>
    <row r="42" spans="1:12" ht="9">
      <c r="A42" s="74" t="s">
        <v>51</v>
      </c>
      <c r="B42" s="70" t="s">
        <v>22</v>
      </c>
      <c r="C42" s="71">
        <f>C9-C5</f>
        <v>-40.7</v>
      </c>
      <c r="D42" s="71">
        <f aca="true" t="shared" si="5" ref="D42:L45">D9-D5</f>
        <v>-32.4</v>
      </c>
      <c r="E42" s="71">
        <f t="shared" si="5"/>
        <v>-7.6</v>
      </c>
      <c r="F42" s="72">
        <f t="shared" si="5"/>
        <v>-7.1</v>
      </c>
      <c r="G42" s="73">
        <f t="shared" si="5"/>
        <v>-17.7</v>
      </c>
      <c r="H42" s="71">
        <f t="shared" si="5"/>
        <v>-8.300000000000004</v>
      </c>
      <c r="I42" s="71">
        <f t="shared" si="5"/>
        <v>-2.3000000000000007</v>
      </c>
      <c r="J42" s="72">
        <f t="shared" si="5"/>
        <v>-1.3000000000000007</v>
      </c>
      <c r="K42" s="73">
        <f t="shared" si="5"/>
        <v>-2.299999999999999</v>
      </c>
      <c r="L42" s="72">
        <f t="shared" si="5"/>
        <v>-2.4000000000000004</v>
      </c>
    </row>
    <row r="43" spans="1:12" ht="9">
      <c r="A43" s="74" t="s">
        <v>54</v>
      </c>
      <c r="B43" s="70" t="s">
        <v>52</v>
      </c>
      <c r="C43" s="71">
        <f>C10-C6</f>
        <v>-52.8</v>
      </c>
      <c r="D43" s="71">
        <f t="shared" si="5"/>
        <v>-40.6</v>
      </c>
      <c r="E43" s="71">
        <f t="shared" si="5"/>
        <v>-11.5</v>
      </c>
      <c r="F43" s="72">
        <f t="shared" si="5"/>
        <v>-9.3</v>
      </c>
      <c r="G43" s="73">
        <f t="shared" si="5"/>
        <v>-19.799999999999997</v>
      </c>
      <c r="H43" s="71">
        <f t="shared" si="5"/>
        <v>-12.199999999999996</v>
      </c>
      <c r="I43" s="71">
        <f t="shared" si="5"/>
        <v>-3.1000000000000005</v>
      </c>
      <c r="J43" s="72">
        <f t="shared" si="5"/>
        <v>-2.3000000000000007</v>
      </c>
      <c r="K43" s="73">
        <f t="shared" si="5"/>
        <v>-3.8000000000000007</v>
      </c>
      <c r="L43" s="72">
        <f t="shared" si="5"/>
        <v>-3</v>
      </c>
    </row>
    <row r="44" spans="1:12" ht="9">
      <c r="A44" s="74"/>
      <c r="B44" s="70" t="s">
        <v>53</v>
      </c>
      <c r="C44" s="71">
        <f>C11-C7</f>
        <v>-60.3</v>
      </c>
      <c r="D44" s="71">
        <f t="shared" si="5"/>
        <v>-43.6</v>
      </c>
      <c r="E44" s="71">
        <f t="shared" si="5"/>
        <v>-15.200000000000001</v>
      </c>
      <c r="F44" s="72">
        <f t="shared" si="5"/>
        <v>-12.799999999999999</v>
      </c>
      <c r="G44" s="73">
        <f t="shared" si="5"/>
        <v>-15.600000000000001</v>
      </c>
      <c r="H44" s="71">
        <f t="shared" si="5"/>
        <v>-16.700000000000003</v>
      </c>
      <c r="I44" s="71">
        <f t="shared" si="5"/>
        <v>-3.8</v>
      </c>
      <c r="J44" s="72">
        <f t="shared" si="5"/>
        <v>-3.4000000000000004</v>
      </c>
      <c r="K44" s="73">
        <f t="shared" si="5"/>
        <v>-4.1</v>
      </c>
      <c r="L44" s="72">
        <f t="shared" si="5"/>
        <v>-5.399999999999999</v>
      </c>
    </row>
    <row r="45" spans="1:12" ht="9">
      <c r="A45" s="74"/>
      <c r="B45" s="70" t="s">
        <v>50</v>
      </c>
      <c r="C45" s="71">
        <f>C12-C8</f>
        <v>-50.99000000000001</v>
      </c>
      <c r="D45" s="71">
        <f t="shared" si="5"/>
        <v>-38.599999999999994</v>
      </c>
      <c r="E45" s="71">
        <f t="shared" si="5"/>
        <v>-13.3</v>
      </c>
      <c r="F45" s="72">
        <f t="shared" si="5"/>
        <v>-10.299999999999999</v>
      </c>
      <c r="G45" s="73">
        <f t="shared" si="5"/>
        <v>-15</v>
      </c>
      <c r="H45" s="71">
        <f t="shared" si="5"/>
        <v>-12.39</v>
      </c>
      <c r="I45" s="71">
        <f t="shared" si="5"/>
        <v>-1.4299999999999997</v>
      </c>
      <c r="J45" s="72">
        <f t="shared" si="5"/>
        <v>-3.8599999999999994</v>
      </c>
      <c r="K45" s="73">
        <f t="shared" si="5"/>
        <v>-3.539999999999999</v>
      </c>
      <c r="L45" s="72">
        <f t="shared" si="5"/>
        <v>-3.5600000000000005</v>
      </c>
    </row>
    <row r="46" spans="1:12" ht="9">
      <c r="A46" s="74"/>
      <c r="B46" s="70" t="s">
        <v>22</v>
      </c>
      <c r="C46" s="71">
        <f aca="true" t="shared" si="6" ref="C46:L48">C13-C9</f>
        <v>-34.499999999999986</v>
      </c>
      <c r="D46" s="71">
        <f t="shared" si="6"/>
        <v>-21.799999999999997</v>
      </c>
      <c r="E46" s="71">
        <f t="shared" si="6"/>
        <v>-10.8</v>
      </c>
      <c r="F46" s="72">
        <f t="shared" si="6"/>
        <v>-15.000000000000002</v>
      </c>
      <c r="G46" s="73">
        <f t="shared" si="6"/>
        <v>4</v>
      </c>
      <c r="H46" s="71">
        <f t="shared" si="6"/>
        <v>-12.700000000000003</v>
      </c>
      <c r="I46" s="71">
        <f t="shared" si="6"/>
        <v>-1.5999999999999996</v>
      </c>
      <c r="J46" s="72">
        <f t="shared" si="6"/>
        <v>-4</v>
      </c>
      <c r="K46" s="73">
        <f t="shared" si="6"/>
        <v>-4.200000000000001</v>
      </c>
      <c r="L46" s="72">
        <f t="shared" si="6"/>
        <v>-2.8999999999999986</v>
      </c>
    </row>
    <row r="47" spans="1:12" ht="9">
      <c r="A47" s="74" t="s">
        <v>76</v>
      </c>
      <c r="B47" s="70" t="s">
        <v>52</v>
      </c>
      <c r="C47" s="71">
        <f t="shared" si="6"/>
        <v>-36.3</v>
      </c>
      <c r="D47" s="71">
        <f t="shared" si="6"/>
        <v>-19.79999999999999</v>
      </c>
      <c r="E47" s="71">
        <f t="shared" si="6"/>
        <v>-12.2</v>
      </c>
      <c r="F47" s="72">
        <f t="shared" si="6"/>
        <v>-17.599999999999998</v>
      </c>
      <c r="G47" s="73">
        <f t="shared" si="6"/>
        <v>10</v>
      </c>
      <c r="H47" s="71">
        <f t="shared" si="6"/>
        <v>-16.500000000000007</v>
      </c>
      <c r="I47" s="71">
        <f t="shared" si="6"/>
        <v>-4.5</v>
      </c>
      <c r="J47" s="72">
        <f t="shared" si="6"/>
        <v>-5</v>
      </c>
      <c r="K47" s="73">
        <f t="shared" si="6"/>
        <v>-3.8000000000000007</v>
      </c>
      <c r="L47" s="72">
        <f t="shared" si="6"/>
        <v>-3.200000000000001</v>
      </c>
    </row>
    <row r="48" spans="1:12" ht="9">
      <c r="A48" s="61"/>
      <c r="B48" s="70" t="s">
        <v>53</v>
      </c>
      <c r="C48" s="71">
        <f>C15-C11</f>
        <v>0.20000000000000284</v>
      </c>
      <c r="D48" s="71">
        <f t="shared" si="6"/>
        <v>8.499999999999993</v>
      </c>
      <c r="E48" s="71">
        <f t="shared" si="6"/>
        <v>-3.3000000000000007</v>
      </c>
      <c r="F48" s="71">
        <f t="shared" si="6"/>
        <v>-11.100000000000001</v>
      </c>
      <c r="G48" s="71">
        <f t="shared" si="6"/>
        <v>22.9</v>
      </c>
      <c r="H48" s="71">
        <f t="shared" si="6"/>
        <v>-8.299999999999997</v>
      </c>
      <c r="I48" s="71">
        <f t="shared" si="6"/>
        <v>-3.5999999999999996</v>
      </c>
      <c r="J48" s="71">
        <f t="shared" si="6"/>
        <v>-3.1999999999999993</v>
      </c>
      <c r="K48" s="71">
        <f t="shared" si="6"/>
        <v>-1.3000000000000007</v>
      </c>
      <c r="L48" s="72">
        <f t="shared" si="6"/>
        <v>-0.1999999999999993</v>
      </c>
    </row>
    <row r="49" spans="1:12" ht="9">
      <c r="A49" s="61"/>
      <c r="B49" s="70" t="s">
        <v>50</v>
      </c>
      <c r="C49" s="71">
        <f aca="true" t="shared" si="7" ref="C49:L52">C16-C12</f>
        <v>2</v>
      </c>
      <c r="D49" s="71">
        <f t="shared" si="7"/>
        <v>11.199999999999996</v>
      </c>
      <c r="E49" s="71">
        <f t="shared" si="7"/>
        <v>-1.2999999999999972</v>
      </c>
      <c r="F49" s="71">
        <f t="shared" si="7"/>
        <v>-7.5</v>
      </c>
      <c r="G49" s="71">
        <f t="shared" si="7"/>
        <v>20</v>
      </c>
      <c r="H49" s="71">
        <f t="shared" si="7"/>
        <v>-9.199999999999996</v>
      </c>
      <c r="I49" s="71">
        <f t="shared" si="7"/>
        <v>-3.9000000000000004</v>
      </c>
      <c r="J49" s="71">
        <f t="shared" si="7"/>
        <v>-2.4000000000000004</v>
      </c>
      <c r="K49" s="71">
        <f t="shared" si="7"/>
        <v>-1.5</v>
      </c>
      <c r="L49" s="72">
        <f t="shared" si="7"/>
        <v>-1.3999999999999986</v>
      </c>
    </row>
    <row r="50" spans="1:12" ht="9">
      <c r="A50" s="61"/>
      <c r="B50" s="70" t="s">
        <v>22</v>
      </c>
      <c r="C50" s="71">
        <f t="shared" si="7"/>
        <v>32.099999999999994</v>
      </c>
      <c r="D50" s="71">
        <f t="shared" si="7"/>
        <v>32.5</v>
      </c>
      <c r="E50" s="71">
        <f t="shared" si="7"/>
        <v>4.300000000000001</v>
      </c>
      <c r="F50" s="71">
        <f t="shared" si="7"/>
        <v>1.5</v>
      </c>
      <c r="G50" s="71">
        <f t="shared" si="7"/>
        <v>26.7</v>
      </c>
      <c r="H50" s="71">
        <f t="shared" si="7"/>
        <v>-0.3999999999999915</v>
      </c>
      <c r="I50" s="71">
        <f t="shared" si="7"/>
        <v>-1.5999999999999996</v>
      </c>
      <c r="J50" s="71">
        <f t="shared" si="7"/>
        <v>-0.29999999999999893</v>
      </c>
      <c r="K50" s="71">
        <f t="shared" si="7"/>
        <v>1.5</v>
      </c>
      <c r="L50" s="72">
        <f t="shared" si="7"/>
        <v>0</v>
      </c>
    </row>
    <row r="51" spans="1:12" ht="9">
      <c r="A51" s="74" t="s">
        <v>84</v>
      </c>
      <c r="B51" s="70" t="s">
        <v>52</v>
      </c>
      <c r="C51" s="71">
        <f t="shared" si="7"/>
        <v>44.39999999999999</v>
      </c>
      <c r="D51" s="71">
        <f t="shared" si="7"/>
        <v>37.19999999999999</v>
      </c>
      <c r="E51" s="71">
        <f t="shared" si="7"/>
        <v>11.7</v>
      </c>
      <c r="F51" s="71">
        <f t="shared" si="7"/>
        <v>9.2</v>
      </c>
      <c r="G51" s="71">
        <f t="shared" si="7"/>
        <v>16.299999999999997</v>
      </c>
      <c r="H51" s="71">
        <f t="shared" si="7"/>
        <v>7.200000000000003</v>
      </c>
      <c r="I51" s="71">
        <f t="shared" si="7"/>
        <v>2</v>
      </c>
      <c r="J51" s="71">
        <f t="shared" si="7"/>
        <v>1.700000000000001</v>
      </c>
      <c r="K51" s="71">
        <f>K18-K14</f>
        <v>1.700000000000001</v>
      </c>
      <c r="L51" s="72">
        <f t="shared" si="7"/>
        <v>1.8000000000000007</v>
      </c>
    </row>
    <row r="52" spans="1:12" ht="9">
      <c r="A52" s="77"/>
      <c r="B52" s="78" t="s">
        <v>37</v>
      </c>
      <c r="C52" s="79">
        <f t="shared" si="7"/>
        <v>30.19999999999999</v>
      </c>
      <c r="D52" s="79">
        <f t="shared" si="7"/>
        <v>24.500000000000007</v>
      </c>
      <c r="E52" s="79">
        <f t="shared" si="7"/>
        <v>11.200000000000001</v>
      </c>
      <c r="F52" s="79">
        <f t="shared" si="7"/>
        <v>11.3</v>
      </c>
      <c r="G52" s="79">
        <f t="shared" si="7"/>
        <v>2</v>
      </c>
      <c r="H52" s="79">
        <f t="shared" si="7"/>
        <v>5.699999999999989</v>
      </c>
      <c r="I52" s="79">
        <f t="shared" si="7"/>
        <v>0.8999999999999986</v>
      </c>
      <c r="J52" s="79">
        <f t="shared" si="7"/>
        <v>1.0999999999999996</v>
      </c>
      <c r="K52" s="79">
        <f>K19-K15</f>
        <v>-0.40000000000000036</v>
      </c>
      <c r="L52" s="82">
        <f t="shared" si="7"/>
        <v>4.099999999999998</v>
      </c>
    </row>
    <row r="53" ht="9">
      <c r="A53" s="52" t="s">
        <v>57</v>
      </c>
    </row>
    <row r="54" spans="1:12" ht="9">
      <c r="A54" s="54" t="s">
        <v>39</v>
      </c>
      <c r="B54" s="55"/>
      <c r="C54" s="56" t="s">
        <v>58</v>
      </c>
      <c r="D54" s="57"/>
      <c r="E54" s="57"/>
      <c r="F54" s="57"/>
      <c r="G54" s="57"/>
      <c r="H54" s="57"/>
      <c r="I54" s="57"/>
      <c r="J54" s="57"/>
      <c r="K54" s="57"/>
      <c r="L54" s="58"/>
    </row>
    <row r="55" spans="1:12" ht="9">
      <c r="A55" s="59"/>
      <c r="B55" s="60"/>
      <c r="C55" s="61"/>
      <c r="D55" s="56" t="s">
        <v>40</v>
      </c>
      <c r="E55" s="57"/>
      <c r="F55" s="57"/>
      <c r="G55" s="57"/>
      <c r="H55" s="56" t="s">
        <v>41</v>
      </c>
      <c r="I55" s="57"/>
      <c r="J55" s="57"/>
      <c r="K55" s="57"/>
      <c r="L55" s="58"/>
    </row>
    <row r="56" spans="1:12" ht="9">
      <c r="A56" s="62"/>
      <c r="B56" s="63"/>
      <c r="C56" s="64"/>
      <c r="D56" s="64"/>
      <c r="E56" s="65" t="s">
        <v>42</v>
      </c>
      <c r="F56" s="66" t="s">
        <v>43</v>
      </c>
      <c r="G56" s="67" t="s">
        <v>44</v>
      </c>
      <c r="H56" s="64"/>
      <c r="I56" s="65" t="s">
        <v>45</v>
      </c>
      <c r="J56" s="66" t="s">
        <v>46</v>
      </c>
      <c r="K56" s="67" t="s">
        <v>47</v>
      </c>
      <c r="L56" s="68" t="s">
        <v>48</v>
      </c>
    </row>
    <row r="57" spans="1:12" ht="9">
      <c r="A57" s="74" t="s">
        <v>51</v>
      </c>
      <c r="B57" s="70" t="s">
        <v>52</v>
      </c>
      <c r="C57" s="83">
        <f aca="true" t="shared" si="8" ref="C57:C70">E57+F57+G57+I57+J57+K57+L57</f>
        <v>0.1484375</v>
      </c>
      <c r="D57" s="83">
        <f aca="true" t="shared" si="9" ref="D57:L70">-(D6-D5)/$C5</f>
        <v>0.09062500000000007</v>
      </c>
      <c r="E57" s="83">
        <f t="shared" si="9"/>
        <v>0.04531249999999999</v>
      </c>
      <c r="F57" s="84">
        <f t="shared" si="9"/>
        <v>0.015625</v>
      </c>
      <c r="G57" s="85">
        <f t="shared" si="9"/>
        <v>0.029687500000000006</v>
      </c>
      <c r="H57" s="83">
        <f t="shared" si="9"/>
        <v>0.05781249999999993</v>
      </c>
      <c r="I57" s="83">
        <f t="shared" si="9"/>
        <v>0.018750000000000003</v>
      </c>
      <c r="J57" s="84">
        <f t="shared" si="9"/>
        <v>0.017187499999999994</v>
      </c>
      <c r="K57" s="85">
        <f t="shared" si="9"/>
        <v>0.014062500000000006</v>
      </c>
      <c r="L57" s="84">
        <f t="shared" si="9"/>
        <v>0.0078125</v>
      </c>
    </row>
    <row r="58" spans="1:12" ht="9">
      <c r="A58" s="74"/>
      <c r="B58" s="70" t="s">
        <v>53</v>
      </c>
      <c r="C58" s="83">
        <f t="shared" si="8"/>
        <v>-0.19266055045871558</v>
      </c>
      <c r="D58" s="83">
        <f t="shared" si="9"/>
        <v>-0.15779816513761472</v>
      </c>
      <c r="E58" s="83">
        <f t="shared" si="9"/>
        <v>-0.0165137614678899</v>
      </c>
      <c r="F58" s="84">
        <f t="shared" si="9"/>
        <v>0.0018348623853211025</v>
      </c>
      <c r="G58" s="85">
        <f t="shared" si="9"/>
        <v>-0.14311926605504585</v>
      </c>
      <c r="H58" s="83">
        <f t="shared" si="9"/>
        <v>-0.03486238532110076</v>
      </c>
      <c r="I58" s="83">
        <f t="shared" si="9"/>
        <v>0</v>
      </c>
      <c r="J58" s="84">
        <f t="shared" si="9"/>
        <v>-0.016513761467889916</v>
      </c>
      <c r="K58" s="85">
        <f t="shared" si="9"/>
        <v>-0.020183486238532104</v>
      </c>
      <c r="L58" s="84">
        <f t="shared" si="9"/>
        <v>0.0018348623853210943</v>
      </c>
    </row>
    <row r="59" spans="1:12" ht="9">
      <c r="A59" s="74"/>
      <c r="B59" s="70" t="s">
        <v>50</v>
      </c>
      <c r="C59" s="83">
        <f t="shared" si="8"/>
        <v>-0.1847692307692308</v>
      </c>
      <c r="D59" s="83">
        <f t="shared" si="9"/>
        <v>-0.13230769230769232</v>
      </c>
      <c r="E59" s="83">
        <f t="shared" si="9"/>
        <v>-0.049230769230769245</v>
      </c>
      <c r="F59" s="84">
        <f t="shared" si="9"/>
        <v>-0.07999999999999999</v>
      </c>
      <c r="G59" s="85">
        <f t="shared" si="9"/>
        <v>-0.0030769230769231207</v>
      </c>
      <c r="H59" s="83">
        <f t="shared" si="9"/>
        <v>-0.05246153846153852</v>
      </c>
      <c r="I59" s="83">
        <f t="shared" si="9"/>
        <v>-0.02876923076923077</v>
      </c>
      <c r="J59" s="84">
        <f t="shared" si="9"/>
        <v>0.008615384615384624</v>
      </c>
      <c r="K59" s="85">
        <f t="shared" si="9"/>
        <v>-0.014769230769230783</v>
      </c>
      <c r="L59" s="84">
        <f t="shared" si="9"/>
        <v>-0.01753846153846152</v>
      </c>
    </row>
    <row r="60" spans="1:12" ht="9">
      <c r="A60" s="74"/>
      <c r="B60" s="70" t="s">
        <v>22</v>
      </c>
      <c r="C60" s="83">
        <f t="shared" si="8"/>
        <v>-0.3595636930268797</v>
      </c>
      <c r="D60" s="83">
        <f t="shared" si="9"/>
        <v>-0.2726918582002338</v>
      </c>
      <c r="E60" s="83">
        <f t="shared" si="9"/>
        <v>-0.08310609011816647</v>
      </c>
      <c r="F60" s="84">
        <f t="shared" si="9"/>
        <v>-0.038955979742890535</v>
      </c>
      <c r="G60" s="85">
        <f t="shared" si="9"/>
        <v>-0.15062978833917673</v>
      </c>
      <c r="H60" s="83">
        <f t="shared" si="9"/>
        <v>-0.08687183482664597</v>
      </c>
      <c r="I60" s="83">
        <f t="shared" si="9"/>
        <v>-0.021166082326970537</v>
      </c>
      <c r="J60" s="84">
        <f t="shared" si="9"/>
        <v>-0.02674977275678484</v>
      </c>
      <c r="K60" s="85">
        <f t="shared" si="9"/>
        <v>-0.014803272302298389</v>
      </c>
      <c r="L60" s="84">
        <f t="shared" si="9"/>
        <v>-0.02415270744059215</v>
      </c>
    </row>
    <row r="61" spans="1:12" ht="9">
      <c r="A61" s="74" t="s">
        <v>54</v>
      </c>
      <c r="B61" s="70" t="s">
        <v>52</v>
      </c>
      <c r="C61" s="83">
        <f t="shared" si="8"/>
        <v>-0.02483285577841453</v>
      </c>
      <c r="D61" s="83">
        <f t="shared" si="9"/>
        <v>-0.022922636103151848</v>
      </c>
      <c r="E61" s="83">
        <f t="shared" si="9"/>
        <v>-0.009551098376313277</v>
      </c>
      <c r="F61" s="84">
        <f t="shared" si="9"/>
        <v>-0.011461318051575941</v>
      </c>
      <c r="G61" s="85">
        <f t="shared" si="9"/>
        <v>-0.0019102196752626484</v>
      </c>
      <c r="H61" s="83">
        <f t="shared" si="9"/>
        <v>-0.0019102196752626144</v>
      </c>
      <c r="I61" s="83">
        <f t="shared" si="9"/>
        <v>0.0038204393505253138</v>
      </c>
      <c r="J61" s="84">
        <f t="shared" si="9"/>
        <v>0.0009551098376313242</v>
      </c>
      <c r="K61" s="85">
        <f t="shared" si="9"/>
        <v>-0.005730659025787979</v>
      </c>
      <c r="L61" s="84">
        <f t="shared" si="9"/>
        <v>-0.0009551098376313242</v>
      </c>
    </row>
    <row r="62" spans="1:12" ht="9">
      <c r="A62" s="74"/>
      <c r="B62" s="70" t="s">
        <v>53</v>
      </c>
      <c r="C62" s="83">
        <f t="shared" si="8"/>
        <v>-0.16775396085740915</v>
      </c>
      <c r="D62" s="83">
        <f t="shared" si="9"/>
        <v>-0.10810810810810813</v>
      </c>
      <c r="E62" s="83">
        <f t="shared" si="9"/>
        <v>-0.042870456663560125</v>
      </c>
      <c r="F62" s="84">
        <f t="shared" si="9"/>
        <v>-0.03168685927306616</v>
      </c>
      <c r="G62" s="85">
        <f t="shared" si="9"/>
        <v>-0.03355079217148184</v>
      </c>
      <c r="H62" s="83">
        <f t="shared" si="9"/>
        <v>-0.059645852749301016</v>
      </c>
      <c r="I62" s="83">
        <f t="shared" si="9"/>
        <v>-0.0065237651444547936</v>
      </c>
      <c r="J62" s="84">
        <f t="shared" si="9"/>
        <v>-0.018639328984156572</v>
      </c>
      <c r="K62" s="85">
        <f t="shared" si="9"/>
        <v>-0.013047530288909587</v>
      </c>
      <c r="L62" s="84">
        <f t="shared" si="9"/>
        <v>-0.021435228331780045</v>
      </c>
    </row>
    <row r="63" spans="1:12" ht="9">
      <c r="A63" s="74"/>
      <c r="B63" s="70" t="s">
        <v>50</v>
      </c>
      <c r="C63" s="83">
        <f t="shared" si="8"/>
        <v>-0.021548284118116528</v>
      </c>
      <c r="D63" s="83">
        <f t="shared" si="9"/>
        <v>-0.028731045490821984</v>
      </c>
      <c r="E63" s="83">
        <f t="shared" si="9"/>
        <v>-0.010375099760574626</v>
      </c>
      <c r="F63" s="84">
        <f t="shared" si="9"/>
        <v>-0.021548284118116514</v>
      </c>
      <c r="G63" s="85">
        <f t="shared" si="9"/>
        <v>0.003192338387869103</v>
      </c>
      <c r="H63" s="83">
        <f t="shared" si="9"/>
        <v>0.007182761372705496</v>
      </c>
      <c r="I63" s="83">
        <f t="shared" si="9"/>
        <v>0.0039904229848363925</v>
      </c>
      <c r="J63" s="84">
        <f t="shared" si="9"/>
        <v>0.0007980845969672898</v>
      </c>
      <c r="K63" s="85">
        <f t="shared" si="9"/>
        <v>-0.003192338387869117</v>
      </c>
      <c r="L63" s="84">
        <f t="shared" si="9"/>
        <v>0.005586592178770944</v>
      </c>
    </row>
    <row r="64" spans="1:12" ht="9">
      <c r="A64" s="74"/>
      <c r="B64" s="70" t="s">
        <v>22</v>
      </c>
      <c r="C64" s="83">
        <f t="shared" si="8"/>
        <v>-0.08750000000000001</v>
      </c>
      <c r="D64" s="83">
        <f t="shared" si="9"/>
        <v>-0.03281250000000002</v>
      </c>
      <c r="E64" s="83">
        <f t="shared" si="9"/>
        <v>-0.03046874999999999</v>
      </c>
      <c r="F64" s="84">
        <f t="shared" si="9"/>
        <v>-0.06015625000000002</v>
      </c>
      <c r="G64" s="85">
        <f t="shared" si="9"/>
        <v>0.05781250000000002</v>
      </c>
      <c r="H64" s="83">
        <f t="shared" si="9"/>
        <v>-0.054687500000000056</v>
      </c>
      <c r="I64" s="83">
        <f t="shared" si="9"/>
        <v>-0.014062500000000006</v>
      </c>
      <c r="J64" s="84">
        <f t="shared" si="9"/>
        <v>-0.01718750000000001</v>
      </c>
      <c r="K64" s="85">
        <f t="shared" si="9"/>
        <v>-0.014062500000000006</v>
      </c>
      <c r="L64" s="84">
        <f t="shared" si="9"/>
        <v>-0.009374999999999994</v>
      </c>
    </row>
    <row r="65" spans="1:12" ht="9">
      <c r="A65" s="74" t="s">
        <v>76</v>
      </c>
      <c r="B65" s="70" t="s">
        <v>52</v>
      </c>
      <c r="C65" s="83">
        <f t="shared" si="8"/>
        <v>-0.03160919540229884</v>
      </c>
      <c r="D65" s="83">
        <f t="shared" si="9"/>
        <v>-0.0028735632183907434</v>
      </c>
      <c r="E65" s="83">
        <f t="shared" si="9"/>
        <v>-0.01724137931034482</v>
      </c>
      <c r="F65" s="84">
        <f t="shared" si="9"/>
        <v>-0.027298850574712624</v>
      </c>
      <c r="G65" s="85">
        <f t="shared" si="9"/>
        <v>0.04166666666666668</v>
      </c>
      <c r="H65" s="83">
        <f t="shared" si="9"/>
        <v>-0.02873563218390805</v>
      </c>
      <c r="I65" s="83">
        <f t="shared" si="9"/>
        <v>-0.01795977011494253</v>
      </c>
      <c r="J65" s="83">
        <f t="shared" si="9"/>
        <v>-0.006465517241379314</v>
      </c>
      <c r="K65" s="83">
        <f t="shared" si="9"/>
        <v>-0.00143678160919541</v>
      </c>
      <c r="L65" s="84">
        <f t="shared" si="9"/>
        <v>-0.00287356321839082</v>
      </c>
    </row>
    <row r="66" spans="1:12" ht="9">
      <c r="A66" s="61"/>
      <c r="B66" s="70" t="s">
        <v>53</v>
      </c>
      <c r="C66" s="83">
        <f t="shared" si="8"/>
        <v>0.1288300835654596</v>
      </c>
      <c r="D66" s="83">
        <f t="shared" si="9"/>
        <v>0.11629526462395531</v>
      </c>
      <c r="E66" s="83">
        <f t="shared" si="9"/>
        <v>0.029944289693593296</v>
      </c>
      <c r="F66" s="84">
        <f t="shared" si="9"/>
        <v>0.021587743732590516</v>
      </c>
      <c r="G66" s="85">
        <f t="shared" si="9"/>
        <v>0.06476323119777158</v>
      </c>
      <c r="H66" s="83">
        <f t="shared" si="9"/>
        <v>0.012534818941504258</v>
      </c>
      <c r="I66" s="83">
        <f t="shared" si="9"/>
        <v>0.0013927576601671383</v>
      </c>
      <c r="J66" s="83">
        <f t="shared" si="9"/>
        <v>-0.001392757660167126</v>
      </c>
      <c r="K66" s="83">
        <f t="shared" si="9"/>
        <v>0.00766016713091923</v>
      </c>
      <c r="L66" s="84">
        <f t="shared" si="9"/>
        <v>0.004874651810584978</v>
      </c>
    </row>
    <row r="67" spans="1:12" ht="9">
      <c r="A67" s="61"/>
      <c r="B67" s="70" t="s">
        <v>50</v>
      </c>
      <c r="C67" s="83">
        <f t="shared" si="8"/>
        <v>-0.007194244604316509</v>
      </c>
      <c r="D67" s="83">
        <f t="shared" si="9"/>
        <v>-0.007194244604316479</v>
      </c>
      <c r="E67" s="83">
        <f t="shared" si="9"/>
        <v>0.005595523581135115</v>
      </c>
      <c r="F67" s="84">
        <f t="shared" si="9"/>
        <v>0.0071942446043165645</v>
      </c>
      <c r="G67" s="85">
        <f t="shared" si="9"/>
        <v>-0.019984012789768187</v>
      </c>
      <c r="H67" s="83">
        <f t="shared" si="9"/>
        <v>0</v>
      </c>
      <c r="I67" s="83">
        <f t="shared" si="9"/>
        <v>0.0015987210231814492</v>
      </c>
      <c r="J67" s="83">
        <f t="shared" si="9"/>
        <v>0.00719424460431655</v>
      </c>
      <c r="K67" s="83">
        <f t="shared" si="9"/>
        <v>-0.004796163069544362</v>
      </c>
      <c r="L67" s="84">
        <f t="shared" si="9"/>
        <v>-0.003996802557953637</v>
      </c>
    </row>
    <row r="68" spans="1:12" ht="9">
      <c r="A68" s="61"/>
      <c r="B68" s="70" t="s">
        <v>22</v>
      </c>
      <c r="C68" s="83">
        <f t="shared" si="8"/>
        <v>0.14999999999999994</v>
      </c>
      <c r="D68" s="83">
        <f t="shared" si="9"/>
        <v>0.13571428571428573</v>
      </c>
      <c r="E68" s="83">
        <f t="shared" si="9"/>
        <v>0.013492063492063486</v>
      </c>
      <c r="F68" s="84">
        <f t="shared" si="9"/>
        <v>0.010317460317460295</v>
      </c>
      <c r="G68" s="85">
        <f t="shared" si="9"/>
        <v>0.1119047619047619</v>
      </c>
      <c r="H68" s="83">
        <f t="shared" si="9"/>
        <v>0.014285714285714263</v>
      </c>
      <c r="I68" s="83">
        <f t="shared" si="9"/>
        <v>0.003968253968253968</v>
      </c>
      <c r="J68" s="83">
        <f t="shared" si="9"/>
        <v>-0.0007936507936507908</v>
      </c>
      <c r="K68" s="83">
        <f t="shared" si="9"/>
        <v>0.009523809523809518</v>
      </c>
      <c r="L68" s="84">
        <f t="shared" si="9"/>
        <v>0.0015873015873015817</v>
      </c>
    </row>
    <row r="69" spans="1:12" ht="9">
      <c r="A69" s="74" t="s">
        <v>84</v>
      </c>
      <c r="B69" s="70" t="s">
        <v>52</v>
      </c>
      <c r="C69" s="83">
        <f t="shared" si="8"/>
        <v>0.07376283846872084</v>
      </c>
      <c r="D69" s="83">
        <f t="shared" si="9"/>
        <v>0.040149393090569536</v>
      </c>
      <c r="E69" s="83">
        <f t="shared" si="9"/>
        <v>0.04668534080298786</v>
      </c>
      <c r="F69" s="84">
        <f t="shared" si="9"/>
        <v>0.036414565826330555</v>
      </c>
      <c r="G69" s="85">
        <f t="shared" si="9"/>
        <v>-0.04295051353874883</v>
      </c>
      <c r="H69" s="83">
        <f t="shared" si="9"/>
        <v>0.03361344537815121</v>
      </c>
      <c r="I69" s="83">
        <f t="shared" si="9"/>
        <v>0.010270774976657326</v>
      </c>
      <c r="J69" s="83">
        <f t="shared" si="9"/>
        <v>0.010270774976657326</v>
      </c>
      <c r="K69" s="83">
        <f t="shared" si="9"/>
        <v>0</v>
      </c>
      <c r="L69" s="84">
        <f t="shared" si="9"/>
        <v>0.01307189542483659</v>
      </c>
    </row>
    <row r="70" spans="1:12" ht="9">
      <c r="A70" s="77"/>
      <c r="B70" s="78" t="s">
        <v>37</v>
      </c>
      <c r="C70" s="86">
        <f t="shared" si="8"/>
        <v>0.04334677419354835</v>
      </c>
      <c r="D70" s="86">
        <f t="shared" si="9"/>
        <v>0.04032258064516129</v>
      </c>
      <c r="E70" s="86">
        <f t="shared" si="9"/>
        <v>0.03830645161290321</v>
      </c>
      <c r="F70" s="87">
        <f t="shared" si="9"/>
        <v>0.052419354838709666</v>
      </c>
      <c r="G70" s="88">
        <f t="shared" si="9"/>
        <v>-0.05040322580645161</v>
      </c>
      <c r="H70" s="86">
        <f t="shared" si="9"/>
        <v>0.003024193548387068</v>
      </c>
      <c r="I70" s="86">
        <f t="shared" si="9"/>
        <v>-0.009072580645161294</v>
      </c>
      <c r="J70" s="86">
        <f t="shared" si="9"/>
        <v>-0.008064516129032265</v>
      </c>
      <c r="K70" s="86">
        <f t="shared" si="9"/>
        <v>-0.010080645161290322</v>
      </c>
      <c r="L70" s="87">
        <f t="shared" si="9"/>
        <v>0.030241935483870965</v>
      </c>
    </row>
    <row r="71" ht="9">
      <c r="A71" s="52" t="s">
        <v>59</v>
      </c>
    </row>
    <row r="72" spans="1:12" ht="9">
      <c r="A72" s="54" t="s">
        <v>39</v>
      </c>
      <c r="B72" s="55"/>
      <c r="C72" s="56" t="s">
        <v>58</v>
      </c>
      <c r="D72" s="57"/>
      <c r="E72" s="57"/>
      <c r="F72" s="57"/>
      <c r="G72" s="57"/>
      <c r="H72" s="57"/>
      <c r="I72" s="57"/>
      <c r="J72" s="57"/>
      <c r="K72" s="57"/>
      <c r="L72" s="58"/>
    </row>
    <row r="73" spans="1:12" ht="9">
      <c r="A73" s="59"/>
      <c r="B73" s="60"/>
      <c r="C73" s="61"/>
      <c r="D73" s="56" t="s">
        <v>40</v>
      </c>
      <c r="E73" s="57"/>
      <c r="F73" s="57"/>
      <c r="G73" s="57"/>
      <c r="H73" s="56" t="s">
        <v>41</v>
      </c>
      <c r="I73" s="57"/>
      <c r="J73" s="57"/>
      <c r="K73" s="57"/>
      <c r="L73" s="58"/>
    </row>
    <row r="74" spans="1:12" ht="9">
      <c r="A74" s="62"/>
      <c r="B74" s="63"/>
      <c r="C74" s="64"/>
      <c r="D74" s="64"/>
      <c r="E74" s="65" t="s">
        <v>42</v>
      </c>
      <c r="F74" s="66" t="s">
        <v>43</v>
      </c>
      <c r="G74" s="67" t="s">
        <v>44</v>
      </c>
      <c r="H74" s="64"/>
      <c r="I74" s="65" t="s">
        <v>45</v>
      </c>
      <c r="J74" s="66" t="s">
        <v>46</v>
      </c>
      <c r="K74" s="67" t="s">
        <v>47</v>
      </c>
      <c r="L74" s="68" t="s">
        <v>48</v>
      </c>
    </row>
    <row r="75" spans="1:12" ht="9">
      <c r="A75" s="74" t="s">
        <v>51</v>
      </c>
      <c r="B75" s="70" t="s">
        <v>22</v>
      </c>
      <c r="C75" s="83">
        <f aca="true" t="shared" si="10" ref="C75:C81">E75+F75+G75+I75+J75+K75+L75</f>
        <v>-0.6359374999999999</v>
      </c>
      <c r="D75" s="83">
        <f aca="true" t="shared" si="11" ref="D75:L85">-(D9-D5)/$C5</f>
        <v>-0.50625</v>
      </c>
      <c r="E75" s="83">
        <f t="shared" si="11"/>
        <v>-0.11875</v>
      </c>
      <c r="F75" s="84">
        <f t="shared" si="11"/>
        <v>-0.1109375</v>
      </c>
      <c r="G75" s="85">
        <f t="shared" si="11"/>
        <v>-0.2765625</v>
      </c>
      <c r="H75" s="83">
        <f t="shared" si="11"/>
        <v>-0.12968750000000007</v>
      </c>
      <c r="I75" s="83">
        <f t="shared" si="11"/>
        <v>-0.03593750000000001</v>
      </c>
      <c r="J75" s="84">
        <f t="shared" si="11"/>
        <v>-0.02031250000000001</v>
      </c>
      <c r="K75" s="85">
        <f t="shared" si="11"/>
        <v>-0.03593749999999998</v>
      </c>
      <c r="L75" s="84">
        <f t="shared" si="11"/>
        <v>-0.037500000000000006</v>
      </c>
    </row>
    <row r="76" spans="1:12" ht="9">
      <c r="A76" s="74" t="s">
        <v>54</v>
      </c>
      <c r="B76" s="70" t="s">
        <v>52</v>
      </c>
      <c r="C76" s="83">
        <f t="shared" si="10"/>
        <v>-0.9688073394495413</v>
      </c>
      <c r="D76" s="83">
        <f t="shared" si="11"/>
        <v>-0.744954128440367</v>
      </c>
      <c r="E76" s="83">
        <f t="shared" si="11"/>
        <v>-0.21100917431192662</v>
      </c>
      <c r="F76" s="84">
        <f t="shared" si="11"/>
        <v>-0.1706422018348624</v>
      </c>
      <c r="G76" s="85">
        <f t="shared" si="11"/>
        <v>-0.36330275229357795</v>
      </c>
      <c r="H76" s="83">
        <f t="shared" si="11"/>
        <v>-0.22385321100917424</v>
      </c>
      <c r="I76" s="83">
        <f t="shared" si="11"/>
        <v>-0.05688073394495414</v>
      </c>
      <c r="J76" s="84">
        <f t="shared" si="11"/>
        <v>-0.04220183486238534</v>
      </c>
      <c r="K76" s="85">
        <f t="shared" si="11"/>
        <v>-0.06972477064220185</v>
      </c>
      <c r="L76" s="84">
        <f t="shared" si="11"/>
        <v>-0.05504587155963303</v>
      </c>
    </row>
    <row r="77" spans="1:12" ht="9">
      <c r="A77" s="74"/>
      <c r="B77" s="70" t="s">
        <v>53</v>
      </c>
      <c r="C77" s="83">
        <f t="shared" si="10"/>
        <v>-0.9276923076923076</v>
      </c>
      <c r="D77" s="83">
        <f t="shared" si="11"/>
        <v>-0.6707692307692308</v>
      </c>
      <c r="E77" s="83">
        <f t="shared" si="11"/>
        <v>-0.23384615384615387</v>
      </c>
      <c r="F77" s="84">
        <f t="shared" si="11"/>
        <v>-0.1969230769230769</v>
      </c>
      <c r="G77" s="85">
        <f t="shared" si="11"/>
        <v>-0.24000000000000002</v>
      </c>
      <c r="H77" s="83">
        <f t="shared" si="11"/>
        <v>-0.256923076923077</v>
      </c>
      <c r="I77" s="83">
        <f t="shared" si="11"/>
        <v>-0.05846153846153846</v>
      </c>
      <c r="J77" s="84">
        <f t="shared" si="11"/>
        <v>-0.05230769230769231</v>
      </c>
      <c r="K77" s="85">
        <f t="shared" si="11"/>
        <v>-0.06307692307692307</v>
      </c>
      <c r="L77" s="84">
        <f t="shared" si="11"/>
        <v>-0.08307692307692305</v>
      </c>
    </row>
    <row r="78" spans="1:12" ht="9">
      <c r="A78" s="74"/>
      <c r="B78" s="70" t="s">
        <v>50</v>
      </c>
      <c r="C78" s="83">
        <f t="shared" si="10"/>
        <v>-0.6621218023633296</v>
      </c>
      <c r="D78" s="83">
        <f t="shared" si="11"/>
        <v>-0.5012336060251915</v>
      </c>
      <c r="E78" s="83">
        <f t="shared" si="11"/>
        <v>-0.17270484352681473</v>
      </c>
      <c r="F78" s="84">
        <f t="shared" si="11"/>
        <v>-0.13374886378392417</v>
      </c>
      <c r="G78" s="85">
        <f t="shared" si="11"/>
        <v>-0.1947798987144527</v>
      </c>
      <c r="H78" s="83">
        <f t="shared" si="11"/>
        <v>-0.16088819633813792</v>
      </c>
      <c r="I78" s="83">
        <f t="shared" si="11"/>
        <v>-0.01856901701077782</v>
      </c>
      <c r="J78" s="84">
        <f t="shared" si="11"/>
        <v>-0.05012336060251915</v>
      </c>
      <c r="K78" s="85">
        <f t="shared" si="11"/>
        <v>-0.045968056096610824</v>
      </c>
      <c r="L78" s="84">
        <f t="shared" si="11"/>
        <v>-0.04622776262823011</v>
      </c>
    </row>
    <row r="79" spans="1:12" ht="9">
      <c r="A79" s="74"/>
      <c r="B79" s="70" t="s">
        <v>22</v>
      </c>
      <c r="C79" s="83">
        <f t="shared" si="10"/>
        <v>-0.32951289398280803</v>
      </c>
      <c r="D79" s="83">
        <f t="shared" si="11"/>
        <v>-0.20821394460362938</v>
      </c>
      <c r="E79" s="83">
        <f t="shared" si="11"/>
        <v>-0.10315186246418338</v>
      </c>
      <c r="F79" s="84">
        <f t="shared" si="11"/>
        <v>-0.14326647564469916</v>
      </c>
      <c r="G79" s="85">
        <f t="shared" si="11"/>
        <v>0.038204393505253106</v>
      </c>
      <c r="H79" s="83">
        <f t="shared" si="11"/>
        <v>-0.12129894937917864</v>
      </c>
      <c r="I79" s="83">
        <f t="shared" si="11"/>
        <v>-0.015281757402101238</v>
      </c>
      <c r="J79" s="83">
        <f t="shared" si="11"/>
        <v>-0.038204393505253106</v>
      </c>
      <c r="K79" s="83">
        <f t="shared" si="11"/>
        <v>-0.04011461318051577</v>
      </c>
      <c r="L79" s="84">
        <f t="shared" si="11"/>
        <v>-0.027698185291308484</v>
      </c>
    </row>
    <row r="80" spans="1:12" ht="9">
      <c r="A80" s="74" t="s">
        <v>76</v>
      </c>
      <c r="B80" s="70" t="s">
        <v>52</v>
      </c>
      <c r="C80" s="83">
        <f t="shared" si="10"/>
        <v>-0.3383038210624418</v>
      </c>
      <c r="D80" s="83">
        <f t="shared" si="11"/>
        <v>-0.18452935694314995</v>
      </c>
      <c r="E80" s="83">
        <f t="shared" si="11"/>
        <v>-0.11369990680335508</v>
      </c>
      <c r="F80" s="83">
        <f t="shared" si="11"/>
        <v>-0.1640260950605778</v>
      </c>
      <c r="G80" s="83">
        <f t="shared" si="11"/>
        <v>0.09319664492078285</v>
      </c>
      <c r="H80" s="83">
        <f t="shared" si="11"/>
        <v>-0.15377446411929177</v>
      </c>
      <c r="I80" s="83">
        <f t="shared" si="11"/>
        <v>-0.04193849021435229</v>
      </c>
      <c r="J80" s="83">
        <f t="shared" si="11"/>
        <v>-0.046598322460391424</v>
      </c>
      <c r="K80" s="83">
        <f t="shared" si="11"/>
        <v>-0.03541472506989749</v>
      </c>
      <c r="L80" s="84">
        <f t="shared" si="11"/>
        <v>-0.029822926374650522</v>
      </c>
    </row>
    <row r="81" spans="1:12" ht="9">
      <c r="A81" s="61"/>
      <c r="B81" s="70" t="s">
        <v>53</v>
      </c>
      <c r="C81" s="83">
        <f t="shared" si="10"/>
        <v>0.0015961691939345285</v>
      </c>
      <c r="D81" s="83">
        <f t="shared" si="11"/>
        <v>0.06783719074221863</v>
      </c>
      <c r="E81" s="83">
        <f t="shared" si="11"/>
        <v>-0.026336791699920196</v>
      </c>
      <c r="F81" s="83">
        <f t="shared" si="11"/>
        <v>-0.08858739026336793</v>
      </c>
      <c r="G81" s="83">
        <f t="shared" si="11"/>
        <v>0.18276137270550677</v>
      </c>
      <c r="H81" s="83">
        <f t="shared" si="11"/>
        <v>-0.0662410215482841</v>
      </c>
      <c r="I81" s="83">
        <f t="shared" si="11"/>
        <v>-0.028731045490822026</v>
      </c>
      <c r="J81" s="83">
        <f t="shared" si="11"/>
        <v>-0.025538707102952907</v>
      </c>
      <c r="K81" s="83">
        <f t="shared" si="11"/>
        <v>-0.010375099760574626</v>
      </c>
      <c r="L81" s="84">
        <f t="shared" si="11"/>
        <v>-0.0015961691939345515</v>
      </c>
    </row>
    <row r="82" spans="1:12" ht="9">
      <c r="A82" s="61"/>
      <c r="B82" s="70" t="s">
        <v>50</v>
      </c>
      <c r="C82" s="83">
        <f>E82+F82+G82+I82+J82+K82+L82</f>
        <v>0.015625000000000028</v>
      </c>
      <c r="D82" s="83">
        <f t="shared" si="11"/>
        <v>0.08749999999999997</v>
      </c>
      <c r="E82" s="83">
        <f t="shared" si="11"/>
        <v>-0.010156249999999978</v>
      </c>
      <c r="F82" s="83">
        <f t="shared" si="11"/>
        <v>-0.05859375</v>
      </c>
      <c r="G82" s="83">
        <f t="shared" si="11"/>
        <v>0.15625</v>
      </c>
      <c r="H82" s="83">
        <f t="shared" si="11"/>
        <v>-0.07187499999999997</v>
      </c>
      <c r="I82" s="83">
        <f t="shared" si="11"/>
        <v>-0.030468750000000003</v>
      </c>
      <c r="J82" s="83">
        <f t="shared" si="11"/>
        <v>-0.018750000000000003</v>
      </c>
      <c r="K82" s="83">
        <f t="shared" si="11"/>
        <v>-0.01171875</v>
      </c>
      <c r="L82" s="84">
        <f t="shared" si="11"/>
        <v>-0.010937499999999989</v>
      </c>
    </row>
    <row r="83" spans="1:12" ht="9">
      <c r="A83" s="61"/>
      <c r="B83" s="70" t="s">
        <v>22</v>
      </c>
      <c r="C83" s="83">
        <f>E83+F83+G83+I83+J83+K83+L83</f>
        <v>0.2306034482758621</v>
      </c>
      <c r="D83" s="83">
        <f t="shared" si="11"/>
        <v>0.2334770114942529</v>
      </c>
      <c r="E83" s="83">
        <f t="shared" si="11"/>
        <v>0.030890804597701157</v>
      </c>
      <c r="F83" s="83">
        <f t="shared" si="11"/>
        <v>0.010775862068965518</v>
      </c>
      <c r="G83" s="83">
        <f t="shared" si="11"/>
        <v>0.19181034482758622</v>
      </c>
      <c r="H83" s="83">
        <f t="shared" si="11"/>
        <v>-0.0028735632183907434</v>
      </c>
      <c r="I83" s="83">
        <f t="shared" si="11"/>
        <v>-0.011494252873563216</v>
      </c>
      <c r="J83" s="83">
        <f t="shared" si="11"/>
        <v>-0.002155172413793096</v>
      </c>
      <c r="K83" s="83">
        <f t="shared" si="11"/>
        <v>0.010775862068965518</v>
      </c>
      <c r="L83" s="84">
        <f t="shared" si="11"/>
        <v>0</v>
      </c>
    </row>
    <row r="84" spans="1:12" ht="9">
      <c r="A84" s="74" t="s">
        <v>84</v>
      </c>
      <c r="B84" s="70" t="s">
        <v>52</v>
      </c>
      <c r="C84" s="83">
        <f>E84+F84+G84+I84+J84+K84+L84</f>
        <v>0.30919220055710306</v>
      </c>
      <c r="D84" s="83">
        <f t="shared" si="11"/>
        <v>0.25905292479108627</v>
      </c>
      <c r="E84" s="83">
        <f t="shared" si="11"/>
        <v>0.08147632311977716</v>
      </c>
      <c r="F84" s="83">
        <f t="shared" si="11"/>
        <v>0.06406685236768803</v>
      </c>
      <c r="G84" s="83">
        <f t="shared" si="11"/>
        <v>0.11350974930362115</v>
      </c>
      <c r="H84" s="83">
        <f t="shared" si="11"/>
        <v>0.05013927576601673</v>
      </c>
      <c r="I84" s="83">
        <f t="shared" si="11"/>
        <v>0.01392757660167131</v>
      </c>
      <c r="J84" s="83">
        <f t="shared" si="11"/>
        <v>0.011838440111420621</v>
      </c>
      <c r="K84" s="83">
        <f t="shared" si="11"/>
        <v>0.011838440111420621</v>
      </c>
      <c r="L84" s="84">
        <f t="shared" si="11"/>
        <v>0.012534818941504183</v>
      </c>
    </row>
    <row r="85" spans="1:12" ht="9">
      <c r="A85" s="77"/>
      <c r="B85" s="78" t="s">
        <v>37</v>
      </c>
      <c r="C85" s="86">
        <f>E85+F85+G85+I85+J85+K85+L85</f>
        <v>0.24140687450039972</v>
      </c>
      <c r="D85" s="86">
        <f t="shared" si="11"/>
        <v>0.19584332533972829</v>
      </c>
      <c r="E85" s="86">
        <f t="shared" si="11"/>
        <v>0.08952837729816149</v>
      </c>
      <c r="F85" s="86">
        <f t="shared" si="11"/>
        <v>0.09032773780975221</v>
      </c>
      <c r="G85" s="86">
        <f t="shared" si="11"/>
        <v>0.01598721023181455</v>
      </c>
      <c r="H85" s="86">
        <f t="shared" si="11"/>
        <v>0.045563549160671374</v>
      </c>
      <c r="I85" s="86">
        <f t="shared" si="11"/>
        <v>0.007194244604316536</v>
      </c>
      <c r="J85" s="86">
        <f t="shared" si="11"/>
        <v>0.008792965627498</v>
      </c>
      <c r="K85" s="86">
        <f t="shared" si="11"/>
        <v>-0.0031974420463629126</v>
      </c>
      <c r="L85" s="87">
        <f t="shared" si="11"/>
        <v>0.03277378097521981</v>
      </c>
    </row>
  </sheetData>
  <sheetProtection/>
  <mergeCells count="5">
    <mergeCell ref="A72:B74"/>
    <mergeCell ref="A2:B4"/>
    <mergeCell ref="A21:B23"/>
    <mergeCell ref="A39:B41"/>
    <mergeCell ref="A54:B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31" customWidth="1"/>
    <col min="2" max="6" width="8.875" style="31" customWidth="1"/>
    <col min="7" max="7" width="9.125" style="31" customWidth="1"/>
    <col min="8" max="16384" width="8.875" style="31" customWidth="1"/>
  </cols>
  <sheetData>
    <row r="1" ht="12">
      <c r="A1" s="89" t="s">
        <v>83</v>
      </c>
    </row>
    <row r="2" spans="1:28" ht="13.5" customHeight="1">
      <c r="A2" s="90" t="s">
        <v>77</v>
      </c>
      <c r="B2" s="40" t="s">
        <v>134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AB2" s="15" t="s">
        <v>148</v>
      </c>
    </row>
    <row r="3" spans="1:28" ht="12">
      <c r="A3" s="91"/>
      <c r="B3" s="45"/>
      <c r="C3" s="47" t="s">
        <v>135</v>
      </c>
      <c r="D3" s="48"/>
      <c r="E3" s="49"/>
      <c r="F3" s="47" t="s">
        <v>136</v>
      </c>
      <c r="G3" s="48"/>
      <c r="H3" s="49"/>
      <c r="I3" s="50" t="s">
        <v>137</v>
      </c>
      <c r="J3" s="51"/>
      <c r="K3" s="51"/>
      <c r="L3" s="51"/>
      <c r="M3" s="51"/>
      <c r="N3" s="51"/>
      <c r="AB3" s="16"/>
    </row>
    <row r="4" spans="1:28" ht="48">
      <c r="A4" s="92"/>
      <c r="B4" s="46"/>
      <c r="C4" s="12"/>
      <c r="D4" s="17" t="s">
        <v>138</v>
      </c>
      <c r="E4" s="17" t="s">
        <v>139</v>
      </c>
      <c r="F4" s="18"/>
      <c r="G4" s="17" t="s">
        <v>140</v>
      </c>
      <c r="H4" s="17" t="s">
        <v>141</v>
      </c>
      <c r="I4" s="18"/>
      <c r="J4" s="17" t="s">
        <v>142</v>
      </c>
      <c r="K4" s="17" t="s">
        <v>143</v>
      </c>
      <c r="L4" s="17" t="s">
        <v>144</v>
      </c>
      <c r="M4" s="17" t="s">
        <v>145</v>
      </c>
      <c r="N4" s="17" t="s">
        <v>146</v>
      </c>
      <c r="AB4" s="16"/>
    </row>
    <row r="5" spans="1:28" ht="13.5" customHeight="1">
      <c r="A5" s="21" t="s">
        <v>70</v>
      </c>
      <c r="B5" s="22">
        <v>497401</v>
      </c>
      <c r="C5" s="22">
        <v>291299</v>
      </c>
      <c r="D5" s="22">
        <v>249777</v>
      </c>
      <c r="E5" s="22">
        <v>41522</v>
      </c>
      <c r="F5" s="22">
        <v>138668</v>
      </c>
      <c r="G5" s="22">
        <v>115873</v>
      </c>
      <c r="H5" s="22">
        <v>22795</v>
      </c>
      <c r="I5" s="22">
        <v>67434</v>
      </c>
      <c r="J5" s="22">
        <v>27339</v>
      </c>
      <c r="K5" s="22">
        <v>22280</v>
      </c>
      <c r="L5" s="22">
        <v>2702</v>
      </c>
      <c r="M5" s="22">
        <v>387</v>
      </c>
      <c r="N5" s="22">
        <v>14726</v>
      </c>
      <c r="AB5" s="13">
        <v>0.753</v>
      </c>
    </row>
    <row r="6" spans="1:28" ht="13.5" customHeight="1">
      <c r="A6" s="23" t="s">
        <v>74</v>
      </c>
      <c r="B6" s="12">
        <v>549700</v>
      </c>
      <c r="C6" s="12">
        <v>305021</v>
      </c>
      <c r="D6" s="12">
        <v>265037</v>
      </c>
      <c r="E6" s="12">
        <v>39984</v>
      </c>
      <c r="F6" s="12">
        <v>158305</v>
      </c>
      <c r="G6" s="12">
        <v>128578</v>
      </c>
      <c r="H6" s="12">
        <v>29726</v>
      </c>
      <c r="I6" s="12">
        <v>86374</v>
      </c>
      <c r="J6" s="12">
        <v>36213</v>
      </c>
      <c r="K6" s="12">
        <v>29510</v>
      </c>
      <c r="L6" s="12">
        <v>911</v>
      </c>
      <c r="M6" s="12">
        <v>170</v>
      </c>
      <c r="N6" s="12">
        <v>19570</v>
      </c>
      <c r="AB6" s="13">
        <v>0.642</v>
      </c>
    </row>
    <row r="7" spans="1:28" ht="13.5" customHeight="1">
      <c r="A7" s="25" t="s">
        <v>71</v>
      </c>
      <c r="B7" s="26">
        <v>448467.97</v>
      </c>
      <c r="C7" s="26">
        <v>250698.84</v>
      </c>
      <c r="D7" s="26">
        <v>243305.34</v>
      </c>
      <c r="E7" s="26">
        <v>7393.5</v>
      </c>
      <c r="F7" s="26">
        <v>122354.21</v>
      </c>
      <c r="G7" s="26">
        <v>119329.74</v>
      </c>
      <c r="H7" s="26">
        <v>3024.46</v>
      </c>
      <c r="I7" s="26">
        <v>75414.93</v>
      </c>
      <c r="J7" s="26">
        <v>36072.95</v>
      </c>
      <c r="K7" s="26">
        <v>29612.51</v>
      </c>
      <c r="L7" s="26">
        <v>1653.23</v>
      </c>
      <c r="M7" s="26">
        <v>34.14</v>
      </c>
      <c r="N7" s="26">
        <v>8042.1</v>
      </c>
      <c r="AB7" s="13">
        <v>0.79</v>
      </c>
    </row>
    <row r="8" spans="1:28" ht="13.5" customHeight="1">
      <c r="A8" s="25" t="s">
        <v>72</v>
      </c>
      <c r="B8" s="27">
        <v>450213</v>
      </c>
      <c r="C8" s="27">
        <v>243666</v>
      </c>
      <c r="D8" s="27">
        <v>239188</v>
      </c>
      <c r="E8" s="27">
        <v>4478</v>
      </c>
      <c r="F8" s="27">
        <v>126112</v>
      </c>
      <c r="G8" s="27">
        <v>118404</v>
      </c>
      <c r="H8" s="27">
        <v>7708</v>
      </c>
      <c r="I8" s="27">
        <v>80435</v>
      </c>
      <c r="J8" s="27">
        <v>22608</v>
      </c>
      <c r="K8" s="27">
        <v>41512</v>
      </c>
      <c r="L8" s="27">
        <v>7412</v>
      </c>
      <c r="M8" s="27">
        <v>115</v>
      </c>
      <c r="N8" s="27">
        <v>8788</v>
      </c>
      <c r="AB8" s="14">
        <v>0.857007683030032</v>
      </c>
    </row>
    <row r="9" spans="1:28" ht="13.5" customHeight="1">
      <c r="A9" s="25" t="s">
        <v>73</v>
      </c>
      <c r="B9" s="27">
        <v>471068</v>
      </c>
      <c r="C9" s="27">
        <v>258753</v>
      </c>
      <c r="D9" s="27">
        <v>236564</v>
      </c>
      <c r="E9" s="27">
        <v>22189</v>
      </c>
      <c r="F9" s="27">
        <v>134103</v>
      </c>
      <c r="G9" s="27">
        <v>118191</v>
      </c>
      <c r="H9" s="27">
        <v>15912</v>
      </c>
      <c r="I9" s="27">
        <v>78212</v>
      </c>
      <c r="J9" s="27">
        <v>33522</v>
      </c>
      <c r="K9" s="27">
        <v>35131</v>
      </c>
      <c r="L9" s="27">
        <v>2792</v>
      </c>
      <c r="M9" s="27">
        <v>0</v>
      </c>
      <c r="N9" s="27">
        <v>6767</v>
      </c>
      <c r="AB9" s="28">
        <v>0.7963393820000509</v>
      </c>
    </row>
    <row r="10" spans="1:28" ht="13.5" customHeight="1">
      <c r="A10" s="23" t="s">
        <v>78</v>
      </c>
      <c r="B10" s="24">
        <v>478916</v>
      </c>
      <c r="C10" s="24">
        <v>283048</v>
      </c>
      <c r="D10" s="24">
        <v>236915</v>
      </c>
      <c r="E10" s="24">
        <v>46133</v>
      </c>
      <c r="F10" s="24">
        <v>132648</v>
      </c>
      <c r="G10" s="24">
        <v>117844</v>
      </c>
      <c r="H10" s="24">
        <v>14804</v>
      </c>
      <c r="I10" s="24">
        <v>63220</v>
      </c>
      <c r="J10" s="24">
        <v>26781</v>
      </c>
      <c r="K10" s="24">
        <v>17814</v>
      </c>
      <c r="L10" s="24">
        <v>1925</v>
      </c>
      <c r="M10" s="24">
        <v>1268</v>
      </c>
      <c r="N10" s="24">
        <v>15432</v>
      </c>
      <c r="AB10" s="20"/>
    </row>
    <row r="11" spans="1:28" ht="13.5" customHeight="1">
      <c r="A11" s="21" t="s">
        <v>82</v>
      </c>
      <c r="B11" s="29">
        <v>416678</v>
      </c>
      <c r="C11" s="29">
        <v>230773</v>
      </c>
      <c r="D11" s="29">
        <v>228228</v>
      </c>
      <c r="E11" s="29">
        <v>2545</v>
      </c>
      <c r="F11" s="29">
        <v>112501</v>
      </c>
      <c r="G11" s="29">
        <v>109467</v>
      </c>
      <c r="H11" s="29">
        <v>3034</v>
      </c>
      <c r="I11" s="29">
        <v>33734</v>
      </c>
      <c r="J11" s="29">
        <v>33734</v>
      </c>
      <c r="K11" s="29">
        <v>24999</v>
      </c>
      <c r="L11" s="29">
        <v>5548</v>
      </c>
      <c r="M11" s="29">
        <v>4</v>
      </c>
      <c r="N11" s="29">
        <v>9119</v>
      </c>
      <c r="AB11" s="20"/>
    </row>
    <row r="12" spans="1:28" ht="13.5" customHeight="1">
      <c r="A12" s="25" t="s">
        <v>72</v>
      </c>
      <c r="B12" s="27">
        <v>410258</v>
      </c>
      <c r="C12" s="27">
        <v>240876</v>
      </c>
      <c r="D12" s="27">
        <v>234245</v>
      </c>
      <c r="E12" s="27">
        <v>6631</v>
      </c>
      <c r="F12" s="27">
        <v>113552</v>
      </c>
      <c r="G12" s="27">
        <v>108864</v>
      </c>
      <c r="H12" s="27">
        <v>4688</v>
      </c>
      <c r="I12" s="27">
        <v>55830</v>
      </c>
      <c r="J12" s="27">
        <v>23654</v>
      </c>
      <c r="K12" s="27">
        <v>22439</v>
      </c>
      <c r="L12" s="27">
        <v>1014</v>
      </c>
      <c r="M12" s="27">
        <v>45</v>
      </c>
      <c r="N12" s="27">
        <v>8678</v>
      </c>
      <c r="AB12" s="20"/>
    </row>
    <row r="13" spans="1:28" ht="13.5" customHeight="1">
      <c r="A13" s="25" t="s">
        <v>73</v>
      </c>
      <c r="B13" s="27">
        <v>447813</v>
      </c>
      <c r="C13" s="27">
        <v>242005</v>
      </c>
      <c r="D13" s="27">
        <v>226221</v>
      </c>
      <c r="E13" s="27">
        <v>15784</v>
      </c>
      <c r="F13" s="27">
        <v>122556</v>
      </c>
      <c r="G13" s="27">
        <v>113795</v>
      </c>
      <c r="H13" s="27">
        <v>8761</v>
      </c>
      <c r="I13" s="27">
        <v>83252</v>
      </c>
      <c r="J13" s="27">
        <v>32893</v>
      </c>
      <c r="K13" s="27">
        <v>23856</v>
      </c>
      <c r="L13" s="27">
        <v>20691</v>
      </c>
      <c r="M13" s="27">
        <v>67</v>
      </c>
      <c r="N13" s="27">
        <v>5745</v>
      </c>
      <c r="AB13" s="20"/>
    </row>
    <row r="14" spans="1:14" ht="12">
      <c r="A14" s="30" t="s">
        <v>78</v>
      </c>
      <c r="B14" s="24">
        <v>434540</v>
      </c>
      <c r="C14" s="24">
        <v>257781</v>
      </c>
      <c r="D14" s="24">
        <v>227372</v>
      </c>
      <c r="E14" s="24">
        <v>30409</v>
      </c>
      <c r="F14" s="24">
        <v>123396</v>
      </c>
      <c r="G14" s="24">
        <v>114493</v>
      </c>
      <c r="H14" s="24">
        <v>8903</v>
      </c>
      <c r="I14" s="24">
        <v>53363</v>
      </c>
      <c r="J14" s="24">
        <v>21875</v>
      </c>
      <c r="K14" s="24">
        <v>20171</v>
      </c>
      <c r="L14" s="24">
        <v>2527</v>
      </c>
      <c r="M14" s="24">
        <v>2466</v>
      </c>
      <c r="N14" s="24">
        <v>6436</v>
      </c>
    </row>
    <row r="15" spans="1:14" ht="12">
      <c r="A15" s="35" t="s">
        <v>147</v>
      </c>
      <c r="B15" s="36">
        <v>422787.72</v>
      </c>
      <c r="C15" s="35">
        <f>D15+E15</f>
        <v>238410.5</v>
      </c>
      <c r="D15" s="35">
        <v>232154.92</v>
      </c>
      <c r="E15" s="35">
        <v>6255.58</v>
      </c>
      <c r="F15" s="35">
        <f>G15+H15</f>
        <v>110725.14</v>
      </c>
      <c r="G15" s="35">
        <v>108860.02</v>
      </c>
      <c r="H15" s="35">
        <v>1865.12</v>
      </c>
      <c r="I15" s="36">
        <v>73380.7</v>
      </c>
      <c r="J15" s="35">
        <v>34643.67</v>
      </c>
      <c r="K15" s="35">
        <v>21257.29</v>
      </c>
      <c r="L15" s="35">
        <v>2931.82</v>
      </c>
      <c r="M15" s="35">
        <v>2615.91</v>
      </c>
      <c r="N15" s="35">
        <v>11813.55</v>
      </c>
    </row>
    <row r="16" spans="1:14" ht="1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3.5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ht="13.5" customHeight="1"/>
    <row r="19" spans="1:14" ht="13.5" customHeight="1">
      <c r="A19" s="90" t="s">
        <v>79</v>
      </c>
      <c r="B19" s="40" t="s">
        <v>75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3.5" customHeight="1">
      <c r="A20" s="92"/>
      <c r="B20" s="19"/>
      <c r="C20" s="17" t="s">
        <v>60</v>
      </c>
      <c r="D20" s="17" t="s">
        <v>61</v>
      </c>
      <c r="E20" s="17" t="s">
        <v>62</v>
      </c>
      <c r="F20" s="17" t="s">
        <v>63</v>
      </c>
      <c r="G20" s="17" t="s">
        <v>64</v>
      </c>
      <c r="H20" s="17" t="s">
        <v>65</v>
      </c>
      <c r="I20" s="17" t="s">
        <v>66</v>
      </c>
      <c r="J20" s="17" t="s">
        <v>67</v>
      </c>
      <c r="K20" s="17" t="s">
        <v>68</v>
      </c>
      <c r="L20" s="17" t="s">
        <v>69</v>
      </c>
      <c r="M20" s="17" t="s">
        <v>80</v>
      </c>
      <c r="N20" s="17" t="s">
        <v>81</v>
      </c>
    </row>
    <row r="21" spans="1:14" ht="13.5" customHeight="1">
      <c r="A21" s="21" t="s">
        <v>70</v>
      </c>
      <c r="B21" s="22">
        <v>374420</v>
      </c>
      <c r="C21" s="22">
        <v>58022</v>
      </c>
      <c r="D21" s="22">
        <v>45231</v>
      </c>
      <c r="E21" s="22">
        <v>22338</v>
      </c>
      <c r="F21" s="22">
        <v>31880</v>
      </c>
      <c r="G21" s="22">
        <v>11791</v>
      </c>
      <c r="H21" s="22">
        <v>44320</v>
      </c>
      <c r="I21" s="22">
        <v>11940</v>
      </c>
      <c r="J21" s="22">
        <v>26571</v>
      </c>
      <c r="K21" s="22">
        <v>9065</v>
      </c>
      <c r="L21" s="22">
        <v>45586</v>
      </c>
      <c r="M21" s="22">
        <v>19564</v>
      </c>
      <c r="N21" s="22">
        <v>48112</v>
      </c>
    </row>
    <row r="22" spans="1:14" ht="12">
      <c r="A22" s="23" t="s">
        <v>74</v>
      </c>
      <c r="B22" s="12">
        <v>352869</v>
      </c>
      <c r="C22" s="12">
        <v>57903</v>
      </c>
      <c r="D22" s="12">
        <v>43684</v>
      </c>
      <c r="E22" s="12">
        <v>25386</v>
      </c>
      <c r="F22" s="12">
        <v>33001</v>
      </c>
      <c r="G22" s="12">
        <v>15013</v>
      </c>
      <c r="H22" s="12">
        <v>39382</v>
      </c>
      <c r="I22" s="12">
        <v>11464</v>
      </c>
      <c r="J22" s="12">
        <v>26021</v>
      </c>
      <c r="K22" s="12">
        <v>10334</v>
      </c>
      <c r="L22" s="12">
        <v>40329</v>
      </c>
      <c r="M22" s="12">
        <v>16994</v>
      </c>
      <c r="N22" s="12">
        <v>33359</v>
      </c>
    </row>
    <row r="23" spans="1:14" ht="12">
      <c r="A23" s="25" t="s">
        <v>71</v>
      </c>
      <c r="B23" s="26">
        <v>354175.1</v>
      </c>
      <c r="C23" s="26">
        <v>57469.34</v>
      </c>
      <c r="D23" s="26">
        <v>39859.03</v>
      </c>
      <c r="E23" s="26">
        <v>32055.91</v>
      </c>
      <c r="F23" s="26">
        <v>31582.05</v>
      </c>
      <c r="G23" s="26">
        <v>11644.41</v>
      </c>
      <c r="H23" s="26">
        <v>38492.05</v>
      </c>
      <c r="I23" s="26">
        <v>10607.88</v>
      </c>
      <c r="J23" s="26">
        <v>23581.33</v>
      </c>
      <c r="K23" s="26">
        <v>8973.12</v>
      </c>
      <c r="L23" s="26">
        <v>40220.15</v>
      </c>
      <c r="M23" s="26">
        <v>16465.94</v>
      </c>
      <c r="N23" s="26">
        <v>43223.88</v>
      </c>
    </row>
    <row r="24" spans="1:14" ht="12">
      <c r="A24" s="25" t="s">
        <v>72</v>
      </c>
      <c r="B24" s="27">
        <v>385836</v>
      </c>
      <c r="C24" s="27">
        <v>57825</v>
      </c>
      <c r="D24" s="27">
        <v>59102</v>
      </c>
      <c r="E24" s="27">
        <v>26344</v>
      </c>
      <c r="F24" s="27">
        <v>34234</v>
      </c>
      <c r="G24" s="27">
        <v>11900</v>
      </c>
      <c r="H24" s="27">
        <v>39969</v>
      </c>
      <c r="I24" s="27">
        <v>14667</v>
      </c>
      <c r="J24" s="27">
        <v>26118</v>
      </c>
      <c r="K24" s="27">
        <v>10908</v>
      </c>
      <c r="L24" s="27">
        <v>41824</v>
      </c>
      <c r="M24" s="27">
        <v>17537</v>
      </c>
      <c r="N24" s="27">
        <v>45408</v>
      </c>
    </row>
    <row r="25" spans="1:14" ht="12">
      <c r="A25" s="25" t="s">
        <v>73</v>
      </c>
      <c r="B25" s="27">
        <v>375130</v>
      </c>
      <c r="C25" s="27">
        <v>58540</v>
      </c>
      <c r="D25" s="27">
        <v>47190</v>
      </c>
      <c r="E25" s="27">
        <v>23784</v>
      </c>
      <c r="F25" s="27">
        <v>33556</v>
      </c>
      <c r="G25" s="27">
        <v>11160</v>
      </c>
      <c r="H25" s="27">
        <v>38811</v>
      </c>
      <c r="I25" s="27">
        <v>10719</v>
      </c>
      <c r="J25" s="27">
        <v>28214</v>
      </c>
      <c r="K25" s="27">
        <v>9317</v>
      </c>
      <c r="L25" s="27">
        <v>42907</v>
      </c>
      <c r="M25" s="27">
        <v>16145</v>
      </c>
      <c r="N25" s="27">
        <v>54787</v>
      </c>
    </row>
    <row r="26" spans="1:14" ht="12">
      <c r="A26" s="23" t="s">
        <v>74</v>
      </c>
      <c r="B26" s="12">
        <v>339787</v>
      </c>
      <c r="C26" s="12">
        <v>58360</v>
      </c>
      <c r="D26" s="12">
        <v>44208</v>
      </c>
      <c r="E26" s="12">
        <v>27319</v>
      </c>
      <c r="F26" s="12">
        <v>31378</v>
      </c>
      <c r="G26" s="12">
        <v>12481</v>
      </c>
      <c r="H26" s="12">
        <v>38154</v>
      </c>
      <c r="I26" s="12">
        <v>12423</v>
      </c>
      <c r="J26" s="12">
        <v>26836</v>
      </c>
      <c r="K26" s="12">
        <v>8309</v>
      </c>
      <c r="L26" s="12">
        <v>38208</v>
      </c>
      <c r="M26" s="12">
        <v>12567</v>
      </c>
      <c r="N26" s="12">
        <v>29544</v>
      </c>
    </row>
    <row r="27" spans="1:14" ht="12">
      <c r="A27" s="21" t="s">
        <v>82</v>
      </c>
      <c r="B27" s="29">
        <v>346482</v>
      </c>
      <c r="C27" s="29">
        <v>56190</v>
      </c>
      <c r="D27" s="29">
        <v>44470</v>
      </c>
      <c r="E27" s="29">
        <v>31150</v>
      </c>
      <c r="F27" s="29">
        <v>30062</v>
      </c>
      <c r="G27" s="29">
        <v>10312</v>
      </c>
      <c r="H27" s="29">
        <v>38202</v>
      </c>
      <c r="I27" s="29">
        <v>11745</v>
      </c>
      <c r="J27" s="29">
        <v>27827</v>
      </c>
      <c r="K27" s="29">
        <v>11370</v>
      </c>
      <c r="L27" s="29">
        <v>36109</v>
      </c>
      <c r="M27" s="29">
        <v>13206</v>
      </c>
      <c r="N27" s="29">
        <v>35839</v>
      </c>
    </row>
    <row r="28" spans="1:14" ht="12">
      <c r="A28" s="25" t="s">
        <v>72</v>
      </c>
      <c r="B28" s="26">
        <v>360795</v>
      </c>
      <c r="C28" s="26">
        <v>58169</v>
      </c>
      <c r="D28" s="26">
        <v>52314</v>
      </c>
      <c r="E28" s="26">
        <v>25532</v>
      </c>
      <c r="F28" s="26">
        <v>31777</v>
      </c>
      <c r="G28" s="26">
        <v>11339</v>
      </c>
      <c r="H28" s="26">
        <v>42064</v>
      </c>
      <c r="I28" s="26">
        <v>10899</v>
      </c>
      <c r="J28" s="26">
        <v>30818</v>
      </c>
      <c r="K28" s="26">
        <v>8075</v>
      </c>
      <c r="L28" s="26">
        <v>38590</v>
      </c>
      <c r="M28" s="26">
        <v>15738</v>
      </c>
      <c r="N28" s="26">
        <v>35480</v>
      </c>
    </row>
    <row r="29" spans="1:14" ht="12">
      <c r="A29" s="25" t="s">
        <v>73</v>
      </c>
      <c r="B29" s="27">
        <v>364515</v>
      </c>
      <c r="C29" s="27">
        <v>57368</v>
      </c>
      <c r="D29" s="27">
        <v>51851</v>
      </c>
      <c r="E29" s="27">
        <v>22643</v>
      </c>
      <c r="F29" s="27">
        <v>31657</v>
      </c>
      <c r="G29" s="27">
        <v>10278</v>
      </c>
      <c r="H29" s="27">
        <v>38372</v>
      </c>
      <c r="I29" s="27">
        <v>10615</v>
      </c>
      <c r="J29" s="27">
        <v>24791</v>
      </c>
      <c r="K29" s="27">
        <v>10885</v>
      </c>
      <c r="L29" s="27">
        <v>39510</v>
      </c>
      <c r="M29" s="27">
        <v>14985</v>
      </c>
      <c r="N29" s="27">
        <v>51560</v>
      </c>
    </row>
    <row r="30" spans="1:14" ht="12">
      <c r="A30" s="30" t="s">
        <v>78</v>
      </c>
      <c r="B30" s="24">
        <v>348222</v>
      </c>
      <c r="C30" s="24">
        <v>57177</v>
      </c>
      <c r="D30" s="24">
        <v>49757</v>
      </c>
      <c r="E30" s="24">
        <v>25298</v>
      </c>
      <c r="F30" s="24">
        <v>31010</v>
      </c>
      <c r="G30" s="24">
        <v>11672</v>
      </c>
      <c r="H30" s="24">
        <v>37878</v>
      </c>
      <c r="I30" s="24">
        <v>12783</v>
      </c>
      <c r="J30" s="24">
        <v>27329</v>
      </c>
      <c r="K30" s="24">
        <v>9342</v>
      </c>
      <c r="L30" s="24">
        <v>35020</v>
      </c>
      <c r="M30" s="24">
        <v>16165</v>
      </c>
      <c r="N30" s="24">
        <v>34791</v>
      </c>
    </row>
    <row r="31" spans="1:14" ht="12">
      <c r="A31" s="35" t="s">
        <v>147</v>
      </c>
      <c r="B31" s="39">
        <v>361179.23</v>
      </c>
      <c r="C31" s="35">
        <v>57178.53</v>
      </c>
      <c r="D31" s="35">
        <v>47401.1</v>
      </c>
      <c r="E31" s="35">
        <v>29619.86</v>
      </c>
      <c r="F31" s="35">
        <v>31165.41</v>
      </c>
      <c r="G31" s="35">
        <v>12471.62</v>
      </c>
      <c r="H31" s="35">
        <v>37932.97</v>
      </c>
      <c r="I31" s="35">
        <v>12918.44</v>
      </c>
      <c r="J31" s="35">
        <v>29028.63</v>
      </c>
      <c r="K31" s="35">
        <v>13139.14</v>
      </c>
      <c r="L31" s="35">
        <v>35326.59</v>
      </c>
      <c r="M31" s="35">
        <v>14861.2</v>
      </c>
      <c r="N31" s="35">
        <v>40135.73</v>
      </c>
    </row>
  </sheetData>
  <sheetProtection/>
  <mergeCells count="8">
    <mergeCell ref="A19:A20"/>
    <mergeCell ref="B19:N19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dcterms:created xsi:type="dcterms:W3CDTF">2007-03-28T02:36:34Z</dcterms:created>
  <dcterms:modified xsi:type="dcterms:W3CDTF">2010-03-30T06:06:21Z</dcterms:modified>
  <cp:category/>
  <cp:version/>
  <cp:contentType/>
  <cp:contentStatus/>
</cp:coreProperties>
</file>